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actionleadershipinc-my.sharepoint.com/personal/wayne_takeactionresults_com/Documents/OneDrive/Action Leadership/Assets/Build a Better Business/"/>
    </mc:Choice>
  </mc:AlternateContent>
  <xr:revisionPtr revIDLastSave="9" documentId="8_{2D78E279-2B73-4ADC-8524-4D4DB7B61339}" xr6:coauthVersionLast="47" xr6:coauthVersionMax="47" xr10:uidLastSave="{ADF24461-DC71-47F3-B569-80645DB041BA}"/>
  <bookViews>
    <workbookView xWindow="-120" yWindow="-120" windowWidth="29040" windowHeight="15840" tabRatio="928" xr2:uid="{00000000-000D-0000-FFFF-FFFF00000000}"/>
  </bookViews>
  <sheets>
    <sheet name="Fixed Costs" sheetId="4" r:id="rId1"/>
    <sheet name="Variable Costs" sheetId="17" r:id="rId2"/>
    <sheet name="Revenue &amp; Profit Budget (RPB)" sheetId="15" r:id="rId3"/>
    <sheet name="Price Increase BE" sheetId="18" r:id="rId4"/>
    <sheet name="Price Decrease BE" sheetId="19" r:id="rId5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0" i="15" l="1"/>
  <c r="E5" i="15"/>
  <c r="F5" i="15"/>
  <c r="G5" i="15"/>
  <c r="H5" i="15"/>
  <c r="I5" i="15"/>
  <c r="J5" i="15"/>
  <c r="K5" i="15"/>
  <c r="L5" i="15"/>
  <c r="M5" i="15"/>
  <c r="M12" i="17"/>
  <c r="L12" i="17"/>
  <c r="K12" i="17"/>
  <c r="J12" i="17"/>
  <c r="I12" i="17"/>
  <c r="H12" i="17"/>
  <c r="G12" i="17"/>
  <c r="F12" i="17"/>
  <c r="E12" i="17"/>
  <c r="D12" i="17"/>
  <c r="D5" i="15" s="1"/>
  <c r="C12" i="17"/>
  <c r="C5" i="15" s="1"/>
  <c r="B12" i="17"/>
  <c r="B5" i="15" s="1"/>
  <c r="C37" i="15" l="1"/>
  <c r="D37" i="15"/>
  <c r="E37" i="15"/>
  <c r="F37" i="15"/>
  <c r="G37" i="15"/>
  <c r="H37" i="15"/>
  <c r="I37" i="15"/>
  <c r="J37" i="15"/>
  <c r="K37" i="15"/>
  <c r="L37" i="15"/>
  <c r="M37" i="15"/>
  <c r="B37" i="15"/>
  <c r="A10" i="15"/>
  <c r="B10" i="15"/>
  <c r="B9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6" i="15"/>
  <c r="C10" i="15"/>
  <c r="D10" i="15"/>
  <c r="E10" i="15"/>
  <c r="F10" i="15"/>
  <c r="G10" i="15"/>
  <c r="H10" i="15"/>
  <c r="I10" i="15"/>
  <c r="J10" i="15"/>
  <c r="J9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6" i="15"/>
  <c r="K10" i="15"/>
  <c r="L10" i="15"/>
  <c r="M10" i="15"/>
  <c r="A11" i="15"/>
  <c r="C11" i="15"/>
  <c r="D11" i="15"/>
  <c r="E11" i="15"/>
  <c r="F11" i="15"/>
  <c r="G11" i="15"/>
  <c r="H11" i="15"/>
  <c r="I11" i="15"/>
  <c r="K11" i="15"/>
  <c r="L11" i="15"/>
  <c r="M11" i="15"/>
  <c r="A12" i="15"/>
  <c r="C12" i="15"/>
  <c r="D12" i="15"/>
  <c r="D9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E12" i="15"/>
  <c r="F12" i="15"/>
  <c r="G12" i="15"/>
  <c r="H12" i="15"/>
  <c r="I12" i="15"/>
  <c r="K12" i="15"/>
  <c r="L12" i="15"/>
  <c r="L9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6" i="15"/>
  <c r="M12" i="15"/>
  <c r="A13" i="15"/>
  <c r="C13" i="15"/>
  <c r="C9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6" i="15"/>
  <c r="E13" i="15"/>
  <c r="F13" i="15"/>
  <c r="G13" i="15"/>
  <c r="G9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H13" i="15"/>
  <c r="I13" i="15"/>
  <c r="K13" i="15"/>
  <c r="K9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6" i="15"/>
  <c r="M13" i="15"/>
  <c r="A14" i="15"/>
  <c r="E14" i="15"/>
  <c r="F14" i="15"/>
  <c r="H14" i="15"/>
  <c r="I14" i="15"/>
  <c r="M14" i="15"/>
  <c r="A15" i="15"/>
  <c r="E15" i="15"/>
  <c r="F15" i="15"/>
  <c r="H15" i="15"/>
  <c r="I15" i="15"/>
  <c r="M15" i="15"/>
  <c r="A16" i="15"/>
  <c r="E16" i="15"/>
  <c r="F16" i="15"/>
  <c r="H16" i="15"/>
  <c r="I16" i="15"/>
  <c r="M16" i="15"/>
  <c r="A17" i="15"/>
  <c r="E17" i="15"/>
  <c r="F17" i="15"/>
  <c r="H17" i="15"/>
  <c r="I17" i="15"/>
  <c r="M17" i="15"/>
  <c r="A18" i="15"/>
  <c r="E18" i="15"/>
  <c r="F18" i="15"/>
  <c r="H18" i="15"/>
  <c r="I18" i="15"/>
  <c r="M18" i="15"/>
  <c r="A19" i="15"/>
  <c r="E19" i="15"/>
  <c r="F19" i="15"/>
  <c r="H19" i="15"/>
  <c r="I19" i="15"/>
  <c r="M19" i="15"/>
  <c r="A20" i="15"/>
  <c r="E20" i="15"/>
  <c r="F20" i="15"/>
  <c r="H20" i="15"/>
  <c r="I20" i="15"/>
  <c r="M20" i="15"/>
  <c r="A21" i="15"/>
  <c r="E21" i="15"/>
  <c r="F21" i="15"/>
  <c r="H21" i="15"/>
  <c r="I21" i="15"/>
  <c r="M21" i="15"/>
  <c r="A22" i="15"/>
  <c r="E22" i="15"/>
  <c r="F22" i="15"/>
  <c r="H22" i="15"/>
  <c r="I22" i="15"/>
  <c r="M22" i="15"/>
  <c r="A23" i="15"/>
  <c r="E23" i="15"/>
  <c r="F23" i="15"/>
  <c r="H23" i="15"/>
  <c r="I23" i="15"/>
  <c r="M23" i="15"/>
  <c r="A24" i="15"/>
  <c r="E24" i="15"/>
  <c r="F24" i="15"/>
  <c r="H24" i="15"/>
  <c r="I24" i="15"/>
  <c r="M24" i="15"/>
  <c r="A25" i="15"/>
  <c r="E25" i="15"/>
  <c r="F25" i="15"/>
  <c r="H25" i="15"/>
  <c r="H29" i="15" s="1"/>
  <c r="H30" i="15" s="1"/>
  <c r="H39" i="15" s="1"/>
  <c r="I25" i="15"/>
  <c r="M25" i="15"/>
  <c r="A26" i="15"/>
  <c r="E26" i="15"/>
  <c r="F26" i="15"/>
  <c r="H26" i="15"/>
  <c r="I26" i="15"/>
  <c r="M26" i="15"/>
  <c r="A27" i="15"/>
  <c r="E27" i="15"/>
  <c r="F27" i="15"/>
  <c r="H27" i="15"/>
  <c r="I27" i="15"/>
  <c r="M27" i="15"/>
  <c r="A28" i="15"/>
  <c r="E28" i="15"/>
  <c r="F28" i="15"/>
  <c r="H28" i="15"/>
  <c r="I28" i="15"/>
  <c r="M28" i="15"/>
  <c r="E9" i="15"/>
  <c r="E6" i="15"/>
  <c r="F9" i="15"/>
  <c r="H9" i="15"/>
  <c r="I9" i="15"/>
  <c r="M9" i="15"/>
  <c r="A9" i="15"/>
  <c r="D6" i="15"/>
  <c r="F6" i="15"/>
  <c r="G6" i="15"/>
  <c r="H6" i="15"/>
  <c r="I6" i="15"/>
  <c r="M6" i="15"/>
  <c r="M27" i="4"/>
  <c r="L27" i="4"/>
  <c r="K27" i="4"/>
  <c r="J27" i="4"/>
  <c r="I27" i="4"/>
  <c r="H27" i="4"/>
  <c r="G27" i="4"/>
  <c r="F27" i="4"/>
  <c r="E27" i="4"/>
  <c r="D27" i="4"/>
  <c r="C27" i="4"/>
  <c r="B27" i="4"/>
  <c r="G29" i="15" l="1"/>
  <c r="G30" i="15" s="1"/>
  <c r="G39" i="15" s="1"/>
  <c r="E29" i="15"/>
  <c r="E30" i="15" s="1"/>
  <c r="E39" i="15" s="1"/>
  <c r="D29" i="15"/>
  <c r="M29" i="15"/>
  <c r="M39" i="15" s="1"/>
  <c r="I29" i="15"/>
  <c r="I30" i="15" s="1"/>
  <c r="I39" i="15" s="1"/>
  <c r="F29" i="15"/>
  <c r="F30" i="15" s="1"/>
  <c r="F39" i="15" s="1"/>
  <c r="L29" i="15"/>
  <c r="L30" i="15" s="1"/>
  <c r="L39" i="15" s="1"/>
  <c r="K29" i="15"/>
  <c r="K30" i="15" s="1"/>
  <c r="K39" i="15" s="1"/>
  <c r="J29" i="15"/>
  <c r="J30" i="15" s="1"/>
  <c r="J39" i="15" s="1"/>
  <c r="C29" i="15"/>
  <c r="C30" i="15" s="1"/>
  <c r="C39" i="15" s="1"/>
  <c r="B29" i="15"/>
  <c r="B30" i="15" s="1"/>
  <c r="B39" i="15" s="1"/>
  <c r="B40" i="15" s="1"/>
  <c r="D30" i="15"/>
  <c r="D39" i="15" s="1"/>
  <c r="C40" i="15" l="1"/>
  <c r="D40" i="15" s="1"/>
  <c r="E40" i="15" s="1"/>
  <c r="F40" i="15" s="1"/>
  <c r="G40" i="15" s="1"/>
  <c r="H40" i="15" s="1"/>
  <c r="I40" i="15" s="1"/>
  <c r="J40" i="15" s="1"/>
  <c r="K40" i="15" s="1"/>
  <c r="L40" i="15" s="1"/>
  <c r="M40" i="15" s="1"/>
</calcChain>
</file>

<file path=xl/sharedStrings.xml><?xml version="1.0" encoding="utf-8"?>
<sst xmlns="http://schemas.openxmlformats.org/spreadsheetml/2006/main" count="108" uniqueCount="76">
  <si>
    <t>Gross Profit</t>
  </si>
  <si>
    <t>Revenues</t>
  </si>
  <si>
    <t>Gross Margin</t>
  </si>
  <si>
    <t>Fixed Costs</t>
  </si>
  <si>
    <t>Net Profit</t>
  </si>
  <si>
    <t>January</t>
  </si>
  <si>
    <t>Payroll - admin</t>
  </si>
  <si>
    <t>Phone charges</t>
  </si>
  <si>
    <t>IT support services</t>
  </si>
  <si>
    <t>Web site hosting</t>
  </si>
  <si>
    <t>Accounting services</t>
  </si>
  <si>
    <t>Lease - phone equipment</t>
  </si>
  <si>
    <t xml:space="preserve">Marketing </t>
  </si>
  <si>
    <t xml:space="preserve">Rent </t>
  </si>
  <si>
    <t>Legal fees</t>
  </si>
  <si>
    <t>Advertising expense</t>
  </si>
  <si>
    <t>Business coaching</t>
  </si>
  <si>
    <t>Lease - server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</si>
  <si>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</si>
  <si>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</si>
  <si>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</si>
  <si>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</si>
  <si>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</si>
  <si>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</si>
  <si>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</si>
  <si>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</si>
  <si>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</si>
  <si>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</si>
  <si>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</si>
  <si>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Notes:</t>
  </si>
  <si>
    <t>Fill in shaded areas only</t>
  </si>
  <si>
    <t>Cash Position</t>
  </si>
  <si>
    <t>Starting Working Capital</t>
  </si>
  <si>
    <t>Other</t>
  </si>
  <si>
    <t>Revenue and Profit Budget</t>
  </si>
  <si>
    <t>Variable expenses included in Gross Margin calculation</t>
  </si>
  <si>
    <t>Balance Sheet Items</t>
  </si>
  <si>
    <t>Total Fixed Costs</t>
  </si>
  <si>
    <t>Investments</t>
  </si>
  <si>
    <t>Debt reduction</t>
  </si>
  <si>
    <t>Taxes</t>
  </si>
  <si>
    <t>Payroll expense</t>
  </si>
  <si>
    <t>Net Cash</t>
  </si>
  <si>
    <t>Total Balance Sheet Items</t>
  </si>
  <si>
    <t>Payroll - owner salary</t>
  </si>
  <si>
    <t>Cash in/(out)</t>
  </si>
  <si>
    <t>Fixed Cost Schedule</t>
  </si>
  <si>
    <t>Variable Cost Schedule</t>
  </si>
  <si>
    <t>Materials to produce goods</t>
  </si>
  <si>
    <t>Labor to produce goods</t>
  </si>
  <si>
    <t>Variable Costs</t>
  </si>
  <si>
    <t xml:space="preserve"> </t>
  </si>
  <si>
    <t>Bank Fees</t>
  </si>
  <si>
    <t>Credit Card Processing Fees</t>
  </si>
  <si>
    <t>Office 365</t>
  </si>
  <si>
    <t>Email Autoresponder</t>
  </si>
  <si>
    <t>CRM</t>
  </si>
  <si>
    <t>Increasing Your Prices</t>
  </si>
  <si>
    <t>If Your Present Margin Is:</t>
  </si>
  <si>
    <t>And you INCREASE your prices by:</t>
  </si>
  <si>
    <t>Your sales could DECLINE by the amount shown before your Gross Profit is reduced …</t>
  </si>
  <si>
    <t xml:space="preserve">        </t>
  </si>
  <si>
    <t>When you adopt a premium pricing strategy this table shows the amount by which your sales would have to</t>
  </si>
  <si>
    <t>decline following a price increase before your gross profit is reduced below it's present level.</t>
  </si>
  <si>
    <t>For example, at a 40% margin a 10% increase in your price could sustain a 20% reduction in revenue.</t>
  </si>
  <si>
    <t>Determining break-even on a price increase</t>
  </si>
  <si>
    <t xml:space="preserve">How do you calculate how much sales volume you can lose without affecting your gross profit? </t>
  </si>
  <si>
    <t>Here’s a useful formula for determining break-even on a price increase.</t>
  </si>
  <si>
    <t>Add the current gross margin to the percent increase and divide the percent price increase by the first number…</t>
  </si>
  <si>
    <t>E.g.: 10% increase for a company with 60% gross margins</t>
  </si>
  <si>
    <t>10 divided by 70 (gross margin of 60 + price increase of 10) = 14.3%</t>
  </si>
  <si>
    <t>The business must lose 14.3% of revenue to achieve same level of gross profit</t>
  </si>
  <si>
    <t>Decreasing Your Prices</t>
  </si>
  <si>
    <t>And you DECREASE your prices by:</t>
  </si>
  <si>
    <t>Your sales must INCREASE by the amount shown to keep the same Gross Profit ...</t>
  </si>
  <si>
    <t>The table indicates the increase in your sales that are required to compensate for a price discounting strategy.  For example, if your margin is 40% and you reduce your price by 10% you need your sales volume to increase by 33% to maintain your profit.  Rarely has such a strategy worked in the past and it's unlikely it will work in the future.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</si>
</sst>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1" tint="0.34998626667073579"/>
      <name val="Whitney Book"/>
      <family val="3"/>
    </font>
    <font>
      <sz val="20"/>
      <color theme="0"/>
      <name val="Whitney Bold"/>
      <family val="3"/>
    </font>
    <font>
      <sz val="10"/>
      <color theme="1"/>
      <name val="Whitney Book"/>
      <family val="3"/>
    </font>
    <font>
      <sz val="12"/>
      <color theme="1"/>
      <name val="Whitney Book"/>
      <family val="3"/>
    </font>
    <font>
      <b/>
      <sz val="12"/>
      <color rgb="FF000000"/>
      <name val="Whitney Book"/>
      <family val="3"/>
    </font>
    <font>
      <sz val="28"/>
      <color theme="0"/>
      <name val="Whitney Bold"/>
      <family val="3"/>
    </font>
    <font>
      <b/>
      <sz val="12"/>
      <color theme="1" tint="0.34998626667073579"/>
      <name val="Whitney Book"/>
      <family val="3"/>
    </font>
    <font>
      <sz val="16"/>
      <color theme="1" tint="0.34998626667073579"/>
      <name val="Whitney Bold"/>
      <family val="3"/>
    </font>
    <font>
      <sz val="14"/>
      <color theme="1" tint="0.34998626667073579"/>
      <name val="Whitney Bold"/>
      <family val="3"/>
    </font>
    <font>
      <sz val="10"/>
      <color theme="1" tint="0.34998626667073579"/>
      <name val="Whitney Book"/>
      <family val="3"/>
    </font>
    <font>
      <b/>
      <sz val="10"/>
      <color rgb="FF000000"/>
      <name val="Whitney Book"/>
    </font>
    <font>
      <b/>
      <sz val="10"/>
      <color theme="1" tint="0.34998626667073579"/>
      <name val="Whitney Bol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 tint="0.34998626667073579"/>
      <name val="Whitney Book"/>
      <family val="3"/>
    </font>
    <font>
      <sz val="12"/>
      <color theme="1" tint="0.34998626667073579"/>
      <name val="Whitney Bold"/>
      <family val="3"/>
    </font>
    <font>
      <sz val="11"/>
      <color theme="1"/>
      <name val="Whitney Book"/>
      <family val="3"/>
    </font>
    <font>
      <sz val="11"/>
      <color theme="1" tint="0.34998626667073579"/>
      <name val="Whitney Bold"/>
      <family val="3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01">
    <xf numFmtId="0" fontId="0" fillId="0" borderId="0" xfId="0"/>
    <xf numFmtId="0" fontId="10" fillId="0" borderId="0" xfId="0" applyFont="1" applyAlignment="1">
      <alignment horizontal="left" vertical="center" wrapText="1"/>
    </xf>
    <xf numFmtId="164" fontId="4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4" fillId="3" borderId="2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164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164" fontId="13" fillId="3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1" applyFont="1" applyAlignment="1">
      <alignment horizontal="center" vertical="center"/>
    </xf>
    <xf numFmtId="164" fontId="4" fillId="3" borderId="0" xfId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65" fontId="13" fillId="3" borderId="0" xfId="1" applyNumberFormat="1" applyFont="1" applyFill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165" fontId="4" fillId="3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 applyBorder="1" applyAlignment="1">
      <alignment horizontal="left" vertical="center"/>
    </xf>
    <xf numFmtId="165" fontId="4" fillId="0" borderId="6" xfId="0" applyNumberFormat="1" applyFont="1" applyBorder="1" applyAlignment="1">
      <alignment horizontal="left" vertical="center"/>
    </xf>
    <xf numFmtId="165" fontId="4" fillId="0" borderId="7" xfId="0" applyNumberFormat="1" applyFont="1" applyBorder="1" applyAlignment="1">
      <alignment horizontal="left" vertical="center"/>
    </xf>
    <xf numFmtId="165" fontId="4" fillId="0" borderId="4" xfId="0" applyNumberFormat="1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left" vertical="center"/>
    </xf>
    <xf numFmtId="165" fontId="4" fillId="0" borderId="8" xfId="0" applyNumberFormat="1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9" fontId="4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18" fillId="0" borderId="0" xfId="0" applyFont="1"/>
    <xf numFmtId="0" fontId="19" fillId="3" borderId="10" xfId="0" applyFont="1" applyFill="1" applyBorder="1"/>
    <xf numFmtId="0" fontId="18" fillId="3" borderId="11" xfId="0" applyFont="1" applyFill="1" applyBorder="1"/>
    <xf numFmtId="9" fontId="4" fillId="3" borderId="11" xfId="0" applyNumberFormat="1" applyFont="1" applyFill="1" applyBorder="1"/>
    <xf numFmtId="0" fontId="18" fillId="3" borderId="12" xfId="0" applyFont="1" applyFill="1" applyBorder="1"/>
    <xf numFmtId="0" fontId="4" fillId="0" borderId="13" xfId="0" applyFont="1" applyBorder="1"/>
    <xf numFmtId="9" fontId="4" fillId="0" borderId="14" xfId="0" applyNumberFormat="1" applyFont="1" applyBorder="1"/>
    <xf numFmtId="0" fontId="18" fillId="0" borderId="15" xfId="0" applyFont="1" applyBorder="1"/>
    <xf numFmtId="0" fontId="18" fillId="0" borderId="19" xfId="0" applyFont="1" applyBorder="1"/>
    <xf numFmtId="9" fontId="4" fillId="0" borderId="0" xfId="0" applyNumberFormat="1" applyFont="1"/>
    <xf numFmtId="0" fontId="18" fillId="0" borderId="20" xfId="0" applyFont="1" applyBorder="1"/>
    <xf numFmtId="0" fontId="18" fillId="0" borderId="16" xfId="0" applyFont="1" applyBorder="1"/>
    <xf numFmtId="9" fontId="4" fillId="0" borderId="17" xfId="0" applyNumberFormat="1" applyFont="1" applyBorder="1"/>
    <xf numFmtId="0" fontId="18" fillId="0" borderId="18" xfId="0" applyFont="1" applyBorder="1"/>
    <xf numFmtId="0" fontId="7" fillId="0" borderId="0" xfId="0" applyFont="1"/>
    <xf numFmtId="0" fontId="20" fillId="0" borderId="0" xfId="0" applyFont="1"/>
    <xf numFmtId="0" fontId="6" fillId="0" borderId="0" xfId="0" applyFont="1" applyAlignment="1">
      <alignment horizontal="left"/>
    </xf>
    <xf numFmtId="0" fontId="21" fillId="3" borderId="11" xfId="0" applyFont="1" applyFill="1" applyBorder="1"/>
    <xf numFmtId="9" fontId="4" fillId="3" borderId="12" xfId="0" applyNumberFormat="1" applyFont="1" applyFill="1" applyBorder="1"/>
    <xf numFmtId="0" fontId="19" fillId="0" borderId="13" xfId="0" applyFont="1" applyBorder="1" applyAlignment="1">
      <alignment horizontal="left"/>
    </xf>
    <xf numFmtId="0" fontId="21" fillId="0" borderId="14" xfId="0" applyFont="1" applyBorder="1"/>
    <xf numFmtId="0" fontId="21" fillId="0" borderId="15" xfId="0" applyFont="1" applyBorder="1"/>
    <xf numFmtId="0" fontId="19" fillId="0" borderId="16" xfId="0" applyFont="1" applyBorder="1"/>
    <xf numFmtId="0" fontId="21" fillId="0" borderId="17" xfId="0" applyFont="1" applyBorder="1"/>
    <xf numFmtId="0" fontId="19" fillId="0" borderId="17" xfId="0" applyFont="1" applyBorder="1"/>
    <xf numFmtId="0" fontId="21" fillId="0" borderId="18" xfId="0" applyFont="1" applyBorder="1"/>
    <xf numFmtId="0" fontId="4" fillId="0" borderId="19" xfId="0" applyFont="1" applyBorder="1"/>
    <xf numFmtId="9" fontId="4" fillId="0" borderId="20" xfId="0" applyNumberFormat="1" applyFont="1" applyBorder="1"/>
    <xf numFmtId="0" fontId="18" fillId="0" borderId="17" xfId="0" applyFont="1" applyBorder="1"/>
    <xf numFmtId="0" fontId="4" fillId="0" borderId="17" xfId="0" applyFont="1" applyBorder="1"/>
    <xf numFmtId="9" fontId="4" fillId="0" borderId="18" xfId="0" applyNumberFormat="1" applyFont="1" applyBorder="1"/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/>
    </xf>
    <xf numFmtId="0" fontId="19" fillId="0" borderId="13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</cellXfs>
  <cellStyles count="7">
    <cellStyle name="Currency" xfId="1" builtinId="4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170793</xdr:colOff>
      <xdr:row>0</xdr:row>
      <xdr:rowOff>35364</xdr:rowOff>
    </xdr:from>
    <xdr:to>
      <xdr:col>0</xdr:col>
      <xdr:colOff>1648810</xdr:colOff>
      <xdr:row>0</xdr:row>
      <xdr:rowOff>420053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DA85CE-6F1E-4CCB-B9D1-6275F16B2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793" y="35364"/>
          <a:ext cx="1478017" cy="3846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170793</xdr:colOff>
      <xdr:row>0</xdr:row>
      <xdr:rowOff>35364</xdr:rowOff>
    </xdr:from>
    <xdr:to>
      <xdr:col>0</xdr:col>
      <xdr:colOff>1648810</xdr:colOff>
      <xdr:row>0</xdr:row>
      <xdr:rowOff>420053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9BC129-8E1A-482C-B560-260677CE5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793" y="35364"/>
          <a:ext cx="1478017" cy="384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281606</xdr:colOff>
      <xdr:row>0</xdr:row>
      <xdr:rowOff>49698</xdr:rowOff>
    </xdr:from>
    <xdr:to>
      <xdr:col>1</xdr:col>
      <xdr:colOff>104882</xdr:colOff>
      <xdr:row>0</xdr:row>
      <xdr:rowOff>628868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5363A92-0AA1-473B-93E6-F1B8F5848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06" y="49698"/>
          <a:ext cx="2225233" cy="579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79984</xdr:rowOff>
    </xdr:from>
    <xdr:to>
      <xdr:col>2</xdr:col>
      <xdr:colOff>183698</xdr:colOff>
      <xdr:row>0</xdr:row>
      <xdr:rowOff>579169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9A2627E-27AC-43A9-95BA-45180BF99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9984"/>
          <a:ext cx="1911804" cy="4991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83688</xdr:rowOff>
    </xdr:from>
    <xdr:to>
      <xdr:col>1</xdr:col>
      <xdr:colOff>393701</xdr:colOff>
      <xdr:row>0</xdr:row>
      <xdr:rowOff>564516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10F279-6364-42DC-9B76-3560A42E1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83688"/>
          <a:ext cx="1844431" cy="480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tabSelected="1" zoomScale="130" zoomScaleNormal="130" zoomScalePageLayoutView="145" workbookViewId="0">
      <selection activeCell="B5" sqref="B5"/>
    </sheetView>
  </sheetViews>
  <sheetFormatPr defaultColWidth="9.140625" defaultRowHeight="12.75"/>
  <cols>
    <col min="1" max="1" width="31.42578125" style="8" customWidth="1"/>
    <col min="2" max="13" width="13.7109375" style="19" bestFit="1" customWidth="1"/>
    <col min="14" max="16384" width="9.140625" style="8"/>
  </cols>
  <sheetData>
    <row r="1" spans="1:13" ht="35.1" customHeight="1">
      <c r="A1" s="80" t="s">
        <v>46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3.5">
      <c r="A3" s="20"/>
      <c r="B3" s="14" t="s">
        <v>5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4" t="s">
        <v>26</v>
      </c>
      <c r="L3" s="14" t="s">
        <v>27</v>
      </c>
      <c r="M3" s="14" t="s">
        <v>28</v>
      </c>
    </row>
    <row r="4" spans="1:13" ht="13.5">
      <c r="A4" s="2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3.5">
      <c r="A5" s="21" t="s">
        <v>10</v>
      </c>
      <c r="B5" s="36">
        <v>200</v>
      </c>
      <c r="C5" s="36">
        <v>200</v>
      </c>
      <c r="D5" s="36">
        <v>200</v>
      </c>
      <c r="E5" s="36">
        <v>200</v>
      </c>
      <c r="F5" s="36">
        <v>200</v>
      </c>
      <c r="G5" s="36">
        <v>200</v>
      </c>
      <c r="H5" s="36">
        <v>200</v>
      </c>
      <c r="I5" s="36">
        <v>200</v>
      </c>
      <c r="J5" s="36">
        <v>200</v>
      </c>
      <c r="K5" s="36">
        <v>200</v>
      </c>
      <c r="L5" s="36">
        <v>200</v>
      </c>
      <c r="M5" s="36">
        <v>200</v>
      </c>
    </row>
    <row r="6" spans="1:13" ht="13.5">
      <c r="A6" s="21" t="s">
        <v>15</v>
      </c>
      <c r="B6" s="36">
        <v>1000</v>
      </c>
      <c r="C6" s="36">
        <v>1000</v>
      </c>
      <c r="D6" s="36">
        <v>1000</v>
      </c>
      <c r="E6" s="36">
        <v>1000</v>
      </c>
      <c r="F6" s="36">
        <v>1000</v>
      </c>
      <c r="G6" s="36">
        <v>1000</v>
      </c>
      <c r="H6" s="36">
        <v>1000</v>
      </c>
      <c r="I6" s="36">
        <v>1000</v>
      </c>
      <c r="J6" s="36">
        <v>1000</v>
      </c>
      <c r="K6" s="36">
        <v>1000</v>
      </c>
      <c r="L6" s="36">
        <v>1000</v>
      </c>
      <c r="M6" s="36">
        <v>1000</v>
      </c>
    </row>
    <row r="7" spans="1:13" ht="13.5">
      <c r="A7" s="21" t="s">
        <v>52</v>
      </c>
      <c r="B7" s="36">
        <v>50</v>
      </c>
      <c r="C7" s="36">
        <v>50</v>
      </c>
      <c r="D7" s="36">
        <v>50</v>
      </c>
      <c r="E7" s="36">
        <v>50</v>
      </c>
      <c r="F7" s="36">
        <v>50</v>
      </c>
      <c r="G7" s="36">
        <v>50</v>
      </c>
      <c r="H7" s="36">
        <v>50</v>
      </c>
      <c r="I7" s="36">
        <v>50</v>
      </c>
      <c r="J7" s="36">
        <v>50</v>
      </c>
      <c r="K7" s="36">
        <v>50</v>
      </c>
      <c r="L7" s="36">
        <v>50</v>
      </c>
      <c r="M7" s="36">
        <v>50</v>
      </c>
    </row>
    <row r="8" spans="1:13" ht="13.5">
      <c r="A8" s="21" t="s">
        <v>16</v>
      </c>
      <c r="B8" s="36">
        <v>1250</v>
      </c>
      <c r="C8" s="36">
        <v>1250</v>
      </c>
      <c r="D8" s="36">
        <v>1250</v>
      </c>
      <c r="E8" s="36">
        <v>1250</v>
      </c>
      <c r="F8" s="36">
        <v>1250</v>
      </c>
      <c r="G8" s="36">
        <v>1250</v>
      </c>
      <c r="H8" s="36">
        <v>1250</v>
      </c>
      <c r="I8" s="36">
        <v>1250</v>
      </c>
      <c r="J8" s="36">
        <v>1250</v>
      </c>
      <c r="K8" s="36">
        <v>1250</v>
      </c>
      <c r="L8" s="36">
        <v>1250</v>
      </c>
      <c r="M8" s="36">
        <v>1250</v>
      </c>
    </row>
    <row r="9" spans="1:13" ht="13.5">
      <c r="A9" s="21" t="s">
        <v>53</v>
      </c>
      <c r="B9" s="36">
        <v>2500</v>
      </c>
      <c r="C9" s="36">
        <v>2500</v>
      </c>
      <c r="D9" s="36">
        <v>2500</v>
      </c>
      <c r="E9" s="36">
        <v>2500</v>
      </c>
      <c r="F9" s="36">
        <v>2500</v>
      </c>
      <c r="G9" s="36">
        <v>2500</v>
      </c>
      <c r="H9" s="36">
        <v>2500</v>
      </c>
      <c r="I9" s="36">
        <v>2500</v>
      </c>
      <c r="J9" s="36">
        <v>2500</v>
      </c>
      <c r="K9" s="36">
        <v>2500</v>
      </c>
      <c r="L9" s="36">
        <v>2500</v>
      </c>
      <c r="M9" s="36">
        <v>2500</v>
      </c>
    </row>
    <row r="10" spans="1:13" ht="13.5">
      <c r="A10" s="21" t="s">
        <v>8</v>
      </c>
      <c r="B10" s="36">
        <v>500</v>
      </c>
      <c r="C10" s="36">
        <v>500</v>
      </c>
      <c r="D10" s="36">
        <v>500</v>
      </c>
      <c r="E10" s="36">
        <v>500</v>
      </c>
      <c r="F10" s="36">
        <v>500</v>
      </c>
      <c r="G10" s="36">
        <v>500</v>
      </c>
      <c r="H10" s="36">
        <v>500</v>
      </c>
      <c r="I10" s="36">
        <v>500</v>
      </c>
      <c r="J10" s="36">
        <v>500</v>
      </c>
      <c r="K10" s="36">
        <v>500</v>
      </c>
      <c r="L10" s="36">
        <v>500</v>
      </c>
      <c r="M10" s="36">
        <v>500</v>
      </c>
    </row>
    <row r="11" spans="1:13" ht="13.5">
      <c r="A11" s="21" t="s">
        <v>11</v>
      </c>
      <c r="B11" s="36">
        <v>250</v>
      </c>
      <c r="C11" s="36">
        <v>250</v>
      </c>
      <c r="D11" s="36">
        <v>250</v>
      </c>
      <c r="E11" s="36">
        <v>250</v>
      </c>
      <c r="F11" s="36">
        <v>250</v>
      </c>
      <c r="G11" s="36">
        <v>250</v>
      </c>
      <c r="H11" s="36">
        <v>250</v>
      </c>
      <c r="I11" s="36">
        <v>250</v>
      </c>
      <c r="J11" s="36">
        <v>250</v>
      </c>
      <c r="K11" s="36">
        <v>250</v>
      </c>
      <c r="L11" s="36">
        <v>250</v>
      </c>
      <c r="M11" s="36">
        <v>250</v>
      </c>
    </row>
    <row r="12" spans="1:13" ht="13.5">
      <c r="A12" s="21" t="s">
        <v>17</v>
      </c>
      <c r="B12" s="36">
        <v>500</v>
      </c>
      <c r="C12" s="36">
        <v>500</v>
      </c>
      <c r="D12" s="36">
        <v>500</v>
      </c>
      <c r="E12" s="36">
        <v>500</v>
      </c>
      <c r="F12" s="36">
        <v>500</v>
      </c>
      <c r="G12" s="36">
        <v>500</v>
      </c>
      <c r="H12" s="36">
        <v>500</v>
      </c>
      <c r="I12" s="36">
        <v>500</v>
      </c>
      <c r="J12" s="36">
        <v>500</v>
      </c>
      <c r="K12" s="36">
        <v>500</v>
      </c>
      <c r="L12" s="36">
        <v>500</v>
      </c>
      <c r="M12" s="36">
        <v>500</v>
      </c>
    </row>
    <row r="13" spans="1:13" ht="13.5">
      <c r="A13" s="21" t="s">
        <v>14</v>
      </c>
      <c r="B13" s="36">
        <v>100</v>
      </c>
      <c r="C13" s="36">
        <v>100</v>
      </c>
      <c r="D13" s="36">
        <v>100</v>
      </c>
      <c r="E13" s="36">
        <v>100</v>
      </c>
      <c r="F13" s="36">
        <v>100</v>
      </c>
      <c r="G13" s="36">
        <v>100</v>
      </c>
      <c r="H13" s="36">
        <v>100</v>
      </c>
      <c r="I13" s="36">
        <v>100</v>
      </c>
      <c r="J13" s="36">
        <v>100</v>
      </c>
      <c r="K13" s="36">
        <v>100</v>
      </c>
      <c r="L13" s="36">
        <v>100</v>
      </c>
      <c r="M13" s="36">
        <v>100</v>
      </c>
    </row>
    <row r="14" spans="1:13" ht="13.5">
      <c r="A14" s="21" t="s">
        <v>12</v>
      </c>
      <c r="B14" s="36">
        <v>2400</v>
      </c>
      <c r="C14" s="36">
        <v>2400</v>
      </c>
      <c r="D14" s="36">
        <v>2400</v>
      </c>
      <c r="E14" s="36">
        <v>2400</v>
      </c>
      <c r="F14" s="36">
        <v>2400</v>
      </c>
      <c r="G14" s="36">
        <v>2400</v>
      </c>
      <c r="H14" s="36">
        <v>2400</v>
      </c>
      <c r="I14" s="36">
        <v>2400</v>
      </c>
      <c r="J14" s="36">
        <v>2400</v>
      </c>
      <c r="K14" s="36">
        <v>2400</v>
      </c>
      <c r="L14" s="36">
        <v>2400</v>
      </c>
      <c r="M14" s="36">
        <v>2400</v>
      </c>
    </row>
    <row r="15" spans="1:13" ht="13.5">
      <c r="A15" s="21" t="s">
        <v>6</v>
      </c>
      <c r="B15" s="36">
        <v>6475</v>
      </c>
      <c r="C15" s="36">
        <v>6475</v>
      </c>
      <c r="D15" s="36">
        <v>6475</v>
      </c>
      <c r="E15" s="36">
        <v>6475</v>
      </c>
      <c r="F15" s="36">
        <v>6475</v>
      </c>
      <c r="G15" s="36">
        <v>6475</v>
      </c>
      <c r="H15" s="36">
        <v>6475</v>
      </c>
      <c r="I15" s="36">
        <v>6475</v>
      </c>
      <c r="J15" s="36">
        <v>6475</v>
      </c>
      <c r="K15" s="36">
        <v>6475</v>
      </c>
      <c r="L15" s="36">
        <v>6475</v>
      </c>
      <c r="M15" s="36">
        <v>6475</v>
      </c>
    </row>
    <row r="16" spans="1:13" ht="13.5">
      <c r="A16" s="21" t="s">
        <v>44</v>
      </c>
      <c r="B16" s="36">
        <v>5000</v>
      </c>
      <c r="C16" s="36">
        <v>5000</v>
      </c>
      <c r="D16" s="36">
        <v>5000</v>
      </c>
      <c r="E16" s="36">
        <v>5000</v>
      </c>
      <c r="F16" s="36">
        <v>5000</v>
      </c>
      <c r="G16" s="36">
        <v>5000</v>
      </c>
      <c r="H16" s="36">
        <v>5000</v>
      </c>
      <c r="I16" s="36">
        <v>5000</v>
      </c>
      <c r="J16" s="36">
        <v>5000</v>
      </c>
      <c r="K16" s="36">
        <v>5000</v>
      </c>
      <c r="L16" s="36">
        <v>5000</v>
      </c>
      <c r="M16" s="36">
        <v>5000</v>
      </c>
    </row>
    <row r="17" spans="1:13" ht="13.5">
      <c r="A17" s="21" t="s">
        <v>41</v>
      </c>
      <c r="B17" s="36">
        <v>500</v>
      </c>
      <c r="C17" s="36">
        <v>500</v>
      </c>
      <c r="D17" s="36">
        <v>500</v>
      </c>
      <c r="E17" s="36">
        <v>500</v>
      </c>
      <c r="F17" s="36">
        <v>500</v>
      </c>
      <c r="G17" s="36">
        <v>500</v>
      </c>
      <c r="H17" s="36">
        <v>500</v>
      </c>
      <c r="I17" s="36">
        <v>500</v>
      </c>
      <c r="J17" s="36">
        <v>500</v>
      </c>
      <c r="K17" s="36">
        <v>500</v>
      </c>
      <c r="L17" s="36">
        <v>500</v>
      </c>
      <c r="M17" s="36">
        <v>500</v>
      </c>
    </row>
    <row r="18" spans="1:13" ht="13.5">
      <c r="A18" s="21" t="s">
        <v>7</v>
      </c>
      <c r="B18" s="36">
        <v>250</v>
      </c>
      <c r="C18" s="36">
        <v>250</v>
      </c>
      <c r="D18" s="36">
        <v>250</v>
      </c>
      <c r="E18" s="36">
        <v>250</v>
      </c>
      <c r="F18" s="36">
        <v>250</v>
      </c>
      <c r="G18" s="36">
        <v>250</v>
      </c>
      <c r="H18" s="36">
        <v>250</v>
      </c>
      <c r="I18" s="36">
        <v>250</v>
      </c>
      <c r="J18" s="36">
        <v>250</v>
      </c>
      <c r="K18" s="36">
        <v>250</v>
      </c>
      <c r="L18" s="36">
        <v>250</v>
      </c>
      <c r="M18" s="36">
        <v>250</v>
      </c>
    </row>
    <row r="19" spans="1:13" ht="13.5">
      <c r="A19" s="21" t="s">
        <v>13</v>
      </c>
      <c r="B19" s="36">
        <v>750</v>
      </c>
      <c r="C19" s="36">
        <v>750</v>
      </c>
      <c r="D19" s="36">
        <v>750</v>
      </c>
      <c r="E19" s="36">
        <v>750</v>
      </c>
      <c r="F19" s="36">
        <v>750</v>
      </c>
      <c r="G19" s="36">
        <v>750</v>
      </c>
      <c r="H19" s="36">
        <v>750</v>
      </c>
      <c r="I19" s="36">
        <v>750</v>
      </c>
      <c r="J19" s="36">
        <v>750</v>
      </c>
      <c r="K19" s="36">
        <v>750</v>
      </c>
      <c r="L19" s="36">
        <v>750</v>
      </c>
      <c r="M19" s="36">
        <v>750</v>
      </c>
    </row>
    <row r="20" spans="1:13" ht="13.5">
      <c r="A20" s="21" t="s">
        <v>40</v>
      </c>
      <c r="B20" s="36">
        <v>250</v>
      </c>
      <c r="C20" s="36">
        <v>250</v>
      </c>
      <c r="D20" s="36">
        <v>250</v>
      </c>
      <c r="E20" s="36">
        <v>250</v>
      </c>
      <c r="F20" s="36">
        <v>250</v>
      </c>
      <c r="G20" s="36">
        <v>250</v>
      </c>
      <c r="H20" s="36">
        <v>250</v>
      </c>
      <c r="I20" s="36">
        <v>250</v>
      </c>
      <c r="J20" s="36">
        <v>250</v>
      </c>
      <c r="K20" s="36">
        <v>250</v>
      </c>
      <c r="L20" s="36">
        <v>250</v>
      </c>
      <c r="M20" s="36">
        <v>250</v>
      </c>
    </row>
    <row r="21" spans="1:13" ht="13.5">
      <c r="A21" s="21" t="s">
        <v>9</v>
      </c>
      <c r="B21" s="36">
        <v>75</v>
      </c>
      <c r="C21" s="36">
        <v>75</v>
      </c>
      <c r="D21" s="36">
        <v>75</v>
      </c>
      <c r="E21" s="36">
        <v>75</v>
      </c>
      <c r="F21" s="36">
        <v>75</v>
      </c>
      <c r="G21" s="36">
        <v>75</v>
      </c>
      <c r="H21" s="36">
        <v>75</v>
      </c>
      <c r="I21" s="36">
        <v>75</v>
      </c>
      <c r="J21" s="36">
        <v>75</v>
      </c>
      <c r="K21" s="36">
        <v>75</v>
      </c>
      <c r="L21" s="36">
        <v>75</v>
      </c>
      <c r="M21" s="36">
        <v>75</v>
      </c>
    </row>
    <row r="22" spans="1:13" ht="13.5">
      <c r="A22" s="21" t="s">
        <v>54</v>
      </c>
      <c r="B22" s="22">
        <v>120</v>
      </c>
      <c r="C22" s="22">
        <v>120</v>
      </c>
      <c r="D22" s="22">
        <v>120</v>
      </c>
      <c r="E22" s="22">
        <v>120</v>
      </c>
      <c r="F22" s="22">
        <v>120</v>
      </c>
      <c r="G22" s="22">
        <v>120</v>
      </c>
      <c r="H22" s="22">
        <v>120</v>
      </c>
      <c r="I22" s="22">
        <v>120</v>
      </c>
      <c r="J22" s="22">
        <v>120</v>
      </c>
      <c r="K22" s="22">
        <v>120</v>
      </c>
      <c r="L22" s="22">
        <v>120</v>
      </c>
      <c r="M22" s="22">
        <v>120</v>
      </c>
    </row>
    <row r="23" spans="1:13" ht="13.5">
      <c r="A23" s="21" t="s">
        <v>55</v>
      </c>
      <c r="B23" s="22">
        <v>90</v>
      </c>
      <c r="C23" s="22"/>
      <c r="D23" s="22"/>
      <c r="E23" s="22">
        <v>90</v>
      </c>
      <c r="F23" s="22"/>
      <c r="G23" s="22"/>
      <c r="H23" s="22">
        <v>90</v>
      </c>
      <c r="I23" s="22"/>
      <c r="J23" s="22"/>
      <c r="K23" s="22">
        <v>90</v>
      </c>
      <c r="L23" s="22"/>
      <c r="M23" s="22"/>
    </row>
    <row r="24" spans="1:13" ht="13.5">
      <c r="A24" s="21" t="s">
        <v>56</v>
      </c>
      <c r="B24" s="22">
        <v>975</v>
      </c>
      <c r="C24" s="22"/>
      <c r="D24" s="22"/>
      <c r="E24" s="22"/>
      <c r="F24" s="22" t="s">
        <v>51</v>
      </c>
      <c r="G24" s="22"/>
      <c r="H24" s="22"/>
      <c r="I24" s="22"/>
      <c r="J24" s="22"/>
      <c r="K24" s="22"/>
      <c r="L24" s="22"/>
      <c r="M24" s="22"/>
    </row>
    <row r="25" spans="1:13" ht="13.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ht="13.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ht="14.25" thickBot="1">
      <c r="A27" s="15" t="s">
        <v>3</v>
      </c>
      <c r="B27" s="37">
        <f t="shared" ref="B27:M27" si="0">SUM(B5:B26)</f>
        <v>23235</v>
      </c>
      <c r="C27" s="37">
        <f t="shared" si="0"/>
        <v>22170</v>
      </c>
      <c r="D27" s="37">
        <f t="shared" si="0"/>
        <v>22170</v>
      </c>
      <c r="E27" s="37">
        <f t="shared" si="0"/>
        <v>22260</v>
      </c>
      <c r="F27" s="37">
        <f t="shared" si="0"/>
        <v>22170</v>
      </c>
      <c r="G27" s="37">
        <f t="shared" si="0"/>
        <v>22170</v>
      </c>
      <c r="H27" s="37">
        <f t="shared" si="0"/>
        <v>22260</v>
      </c>
      <c r="I27" s="37">
        <f t="shared" si="0"/>
        <v>22170</v>
      </c>
      <c r="J27" s="37">
        <f t="shared" si="0"/>
        <v>22170</v>
      </c>
      <c r="K27" s="37">
        <f t="shared" si="0"/>
        <v>22260</v>
      </c>
      <c r="L27" s="37">
        <f t="shared" si="0"/>
        <v>22170</v>
      </c>
      <c r="M27" s="37">
        <f t="shared" si="0"/>
        <v>22170</v>
      </c>
    </row>
    <row r="28" spans="1:13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ht="13.5">
      <c r="A29" s="25" t="s">
        <v>29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13.5">
      <c r="A30" s="26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13.5">
      <c r="A31" s="25" t="s">
        <v>51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</sheetData>
  <mergeCells count="1">
    <mergeCell ref="A1:M1"/>
  </mergeCells>
  <pageMargins left="0.7" right="0.7" top="0.75" bottom="0.75" header="0.3" footer="0.3"/>
  <pageSetup orientation="portrait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00A15-058C-40CB-AEB3-C23C7BBC97B0}">
  <dimension ref="A1:M16"/>
  <sheetViews>
    <sheetView zoomScale="140" zoomScaleNormal="140" zoomScalePageLayoutView="145" workbookViewId="0">
      <selection activeCell="A6" sqref="A6"/>
    </sheetView>
  </sheetViews>
  <sheetFormatPr defaultColWidth="9.140625" defaultRowHeight="12.75"/>
  <cols>
    <col min="1" max="1" width="31.42578125" style="8" customWidth="1"/>
    <col min="2" max="13" width="13.7109375" style="19" bestFit="1" customWidth="1"/>
    <col min="14" max="16384" width="9.140625" style="8"/>
  </cols>
  <sheetData>
    <row r="1" spans="1:13" ht="35.1" customHeight="1">
      <c r="A1" s="80" t="s">
        <v>47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3.5">
      <c r="A3" s="20"/>
      <c r="B3" s="14" t="s">
        <v>5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4" t="s">
        <v>26</v>
      </c>
      <c r="L3" s="14" t="s">
        <v>27</v>
      </c>
      <c r="M3" s="14" t="s">
        <v>28</v>
      </c>
    </row>
    <row r="4" spans="1:13" ht="13.5">
      <c r="A4" s="20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3.5">
      <c r="A5" s="21" t="s">
        <v>48</v>
      </c>
      <c r="B5" s="36">
        <v>25000</v>
      </c>
      <c r="C5" s="36">
        <v>20000</v>
      </c>
      <c r="D5" s="36">
        <v>22000</v>
      </c>
      <c r="E5" s="36">
        <v>25000</v>
      </c>
      <c r="F5" s="36">
        <v>25000</v>
      </c>
      <c r="G5" s="36">
        <v>25000</v>
      </c>
      <c r="H5" s="36">
        <v>25000</v>
      </c>
      <c r="I5" s="36">
        <v>25000</v>
      </c>
      <c r="J5" s="36">
        <v>25000</v>
      </c>
      <c r="K5" s="36">
        <v>25000</v>
      </c>
      <c r="L5" s="36">
        <v>25000</v>
      </c>
      <c r="M5" s="36">
        <v>25000</v>
      </c>
    </row>
    <row r="6" spans="1:13" ht="13.5">
      <c r="A6" s="21" t="s">
        <v>49</v>
      </c>
      <c r="B6" s="36">
        <v>15000</v>
      </c>
      <c r="C6" s="36">
        <v>13500</v>
      </c>
      <c r="D6" s="36">
        <v>11000</v>
      </c>
      <c r="E6" s="36">
        <v>15000</v>
      </c>
      <c r="F6" s="36">
        <v>15000</v>
      </c>
      <c r="G6" s="36">
        <v>15000</v>
      </c>
      <c r="H6" s="36">
        <v>15000</v>
      </c>
      <c r="I6" s="36">
        <v>15000</v>
      </c>
      <c r="J6" s="36">
        <v>15000</v>
      </c>
      <c r="K6" s="36">
        <v>15000</v>
      </c>
      <c r="L6" s="36">
        <v>15000</v>
      </c>
      <c r="M6" s="36">
        <v>15000</v>
      </c>
    </row>
    <row r="7" spans="1:13" ht="13.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3.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3.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</row>
    <row r="10" spans="1:13" ht="13.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3.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14.25" thickBot="1">
      <c r="A12" s="15" t="s">
        <v>50</v>
      </c>
      <c r="B12" s="37">
        <f t="shared" ref="B12:M12" si="0">SUM(B5:B11)</f>
        <v>40000</v>
      </c>
      <c r="C12" s="37">
        <f t="shared" si="0"/>
        <v>33500</v>
      </c>
      <c r="D12" s="37">
        <f t="shared" si="0"/>
        <v>33000</v>
      </c>
      <c r="E12" s="37">
        <f t="shared" si="0"/>
        <v>40000</v>
      </c>
      <c r="F12" s="37">
        <f t="shared" si="0"/>
        <v>40000</v>
      </c>
      <c r="G12" s="37">
        <f t="shared" si="0"/>
        <v>40000</v>
      </c>
      <c r="H12" s="37">
        <f t="shared" si="0"/>
        <v>40000</v>
      </c>
      <c r="I12" s="37">
        <f t="shared" si="0"/>
        <v>40000</v>
      </c>
      <c r="J12" s="37">
        <f t="shared" si="0"/>
        <v>40000</v>
      </c>
      <c r="K12" s="37">
        <f t="shared" si="0"/>
        <v>40000</v>
      </c>
      <c r="L12" s="37">
        <f t="shared" si="0"/>
        <v>40000</v>
      </c>
      <c r="M12" s="37">
        <f t="shared" si="0"/>
        <v>40000</v>
      </c>
    </row>
    <row r="13" spans="1:13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13.5">
      <c r="A14" s="25" t="s">
        <v>29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13.5">
      <c r="A15" s="26" t="s">
        <v>30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13.5">
      <c r="A16" s="25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</sheetData>
  <mergeCells count="1">
    <mergeCell ref="A1:M1"/>
  </mergeCells>
  <pageMargins left="0.7" right="0.7" top="0.75" bottom="0.75" header="0.3" footer="0.3"/>
  <pageSetup orientation="portrait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zoomScale="70" zoomScaleNormal="70" zoomScalePageLayoutView="115" workbookViewId="0">
      <selection activeCell="B5" sqref="B5"/>
    </sheetView>
  </sheetViews>
  <sheetFormatPr defaultColWidth="9.140625" defaultRowHeight="12.75"/>
  <cols>
    <col min="1" max="1" width="36" style="8" customWidth="1"/>
    <col min="2" max="2" width="18.7109375" style="19" bestFit="1" customWidth="1"/>
    <col min="3" max="5" width="17.140625" style="19" bestFit="1" customWidth="1"/>
    <col min="6" max="13" width="18.7109375" style="19" bestFit="1" customWidth="1"/>
    <col min="14" max="16384" width="9.140625" style="8"/>
  </cols>
  <sheetData>
    <row r="1" spans="1:13" ht="54.75" customHeight="1">
      <c r="A1" s="81" t="s">
        <v>34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5.7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8.75">
      <c r="A3" s="27"/>
      <c r="B3" s="3" t="s">
        <v>5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28</v>
      </c>
    </row>
    <row r="4" spans="1:13" ht="21">
      <c r="A4" s="16" t="s">
        <v>1</v>
      </c>
      <c r="B4" s="38">
        <v>100000</v>
      </c>
      <c r="C4" s="38">
        <v>55000</v>
      </c>
      <c r="D4" s="38">
        <v>50000</v>
      </c>
      <c r="E4" s="38">
        <v>45000</v>
      </c>
      <c r="F4" s="38">
        <v>45000</v>
      </c>
      <c r="G4" s="38">
        <v>50000</v>
      </c>
      <c r="H4" s="38">
        <v>65000</v>
      </c>
      <c r="I4" s="38">
        <v>60000</v>
      </c>
      <c r="J4" s="38">
        <v>52000</v>
      </c>
      <c r="K4" s="38">
        <v>72000</v>
      </c>
      <c r="L4" s="38">
        <v>65000</v>
      </c>
      <c r="M4" s="38">
        <v>70000</v>
      </c>
    </row>
    <row r="5" spans="1:13" ht="21">
      <c r="A5" s="45" t="s">
        <v>2</v>
      </c>
      <c r="B5" s="46">
        <f>(B4-('Variable Costs'!B12))/'Revenue &amp; Profit Budget (RPB)'!B4</f>
        <v>0.6</v>
      </c>
      <c r="C5" s="46">
        <f>(C4-('Variable Costs'!C12))/'Revenue &amp; Profit Budget (RPB)'!C4</f>
        <v>0.39090909090909093</v>
      </c>
      <c r="D5" s="46">
        <f>(D4-('Variable Costs'!D12))/'Revenue &amp; Profit Budget (RPB)'!D4</f>
        <v>0.34</v>
      </c>
      <c r="E5" s="46">
        <f>(E4-('Variable Costs'!E12))/'Revenue &amp; Profit Budget (RPB)'!E4</f>
        <v>0.1111111111111111</v>
      </c>
      <c r="F5" s="46">
        <f>(F4-('Variable Costs'!F12))/'Revenue &amp; Profit Budget (RPB)'!F4</f>
        <v>0.1111111111111111</v>
      </c>
      <c r="G5" s="46">
        <f>(G4-('Variable Costs'!G12))/'Revenue &amp; Profit Budget (RPB)'!G4</f>
        <v>0.2</v>
      </c>
      <c r="H5" s="46">
        <f>(H4-('Variable Costs'!H12))/'Revenue &amp; Profit Budget (RPB)'!H4</f>
        <v>0.38461538461538464</v>
      </c>
      <c r="I5" s="46">
        <f>(I4-('Variable Costs'!I12))/'Revenue &amp; Profit Budget (RPB)'!I4</f>
        <v>0.33333333333333331</v>
      </c>
      <c r="J5" s="46">
        <f>(J4-('Variable Costs'!J12))/'Revenue &amp; Profit Budget (RPB)'!J4</f>
        <v>0.23076923076923078</v>
      </c>
      <c r="K5" s="46">
        <f>(K4-('Variable Costs'!K12))/'Revenue &amp; Profit Budget (RPB)'!K4</f>
        <v>0.44444444444444442</v>
      </c>
      <c r="L5" s="46">
        <f>(L4-('Variable Costs'!L12))/'Revenue &amp; Profit Budget (RPB)'!L4</f>
        <v>0.38461538461538464</v>
      </c>
      <c r="M5" s="46">
        <f>(M4-('Variable Costs'!M12))/'Revenue &amp; Profit Budget (RPB)'!M4</f>
        <v>0.42857142857142855</v>
      </c>
    </row>
    <row r="6" spans="1:13" ht="21">
      <c r="A6" s="45" t="s">
        <v>0</v>
      </c>
      <c r="B6" s="32">
        <f>B4*B5</f>
        <v>60000</v>
      </c>
      <c r="C6" s="39">
        <f t="shared" ref="C6:M6" si="0">C4*C5</f>
        <v>21500</v>
      </c>
      <c r="D6" s="39">
        <f t="shared" si="0"/>
        <v>17000</v>
      </c>
      <c r="E6" s="39">
        <f t="shared" si="0"/>
        <v>5000</v>
      </c>
      <c r="F6" s="39">
        <f t="shared" si="0"/>
        <v>5000</v>
      </c>
      <c r="G6" s="39">
        <f t="shared" si="0"/>
        <v>10000</v>
      </c>
      <c r="H6" s="39">
        <f t="shared" si="0"/>
        <v>25000</v>
      </c>
      <c r="I6" s="39">
        <f t="shared" si="0"/>
        <v>20000</v>
      </c>
      <c r="J6" s="39">
        <f t="shared" si="0"/>
        <v>12000</v>
      </c>
      <c r="K6" s="39">
        <f t="shared" si="0"/>
        <v>32000</v>
      </c>
      <c r="L6" s="39">
        <f t="shared" si="0"/>
        <v>25000</v>
      </c>
      <c r="M6" s="39">
        <f t="shared" si="0"/>
        <v>30000</v>
      </c>
    </row>
    <row r="7" spans="1:13" ht="16.5">
      <c r="A7" s="17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ht="21">
      <c r="A8" s="10" t="s">
        <v>3</v>
      </c>
      <c r="B8" s="30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5.75">
      <c r="A9" s="31" t="str">
        <f>'Fixed Costs'!A5</f>
        <v>Accounting services</v>
      </c>
      <c r="B9" s="39">
        <f>'Fixed Costs'!B5</f>
        <v>200</v>
      </c>
      <c r="C9" s="39">
        <f>'Fixed Costs'!C5</f>
        <v>200</v>
      </c>
      <c r="D9" s="39">
        <f>'Fixed Costs'!D5</f>
        <v>200</v>
      </c>
      <c r="E9" s="39">
        <f>'Fixed Costs'!E5</f>
        <v>200</v>
      </c>
      <c r="F9" s="39">
        <f>'Fixed Costs'!F5</f>
        <v>200</v>
      </c>
      <c r="G9" s="39">
        <f>'Fixed Costs'!G5</f>
        <v>200</v>
      </c>
      <c r="H9" s="39">
        <f>'Fixed Costs'!H5</f>
        <v>200</v>
      </c>
      <c r="I9" s="39">
        <f>'Fixed Costs'!I5</f>
        <v>200</v>
      </c>
      <c r="J9" s="39">
        <f>'Fixed Costs'!J5</f>
        <v>200</v>
      </c>
      <c r="K9" s="39">
        <f>'Fixed Costs'!K5</f>
        <v>200</v>
      </c>
      <c r="L9" s="39">
        <f>'Fixed Costs'!L5</f>
        <v>200</v>
      </c>
      <c r="M9" s="39">
        <f>'Fixed Costs'!M5</f>
        <v>200</v>
      </c>
    </row>
    <row r="10" spans="1:13" ht="15.75">
      <c r="A10" s="31" t="str">
        <f>'Fixed Costs'!A6</f>
        <v>Advertising expense</v>
      </c>
      <c r="B10" s="39">
        <f>'Fixed Costs'!B6</f>
        <v>1000</v>
      </c>
      <c r="C10" s="39">
        <f>'Fixed Costs'!C6</f>
        <v>1000</v>
      </c>
      <c r="D10" s="39">
        <f>'Fixed Costs'!D6</f>
        <v>1000</v>
      </c>
      <c r="E10" s="39">
        <f>'Fixed Costs'!E6</f>
        <v>1000</v>
      </c>
      <c r="F10" s="39">
        <f>'Fixed Costs'!F6</f>
        <v>1000</v>
      </c>
      <c r="G10" s="39">
        <f>'Fixed Costs'!G6</f>
        <v>1000</v>
      </c>
      <c r="H10" s="39">
        <f>'Fixed Costs'!H6</f>
        <v>1000</v>
      </c>
      <c r="I10" s="39">
        <f>'Fixed Costs'!I6</f>
        <v>1000</v>
      </c>
      <c r="J10" s="39">
        <f>'Fixed Costs'!J6</f>
        <v>1000</v>
      </c>
      <c r="K10" s="39">
        <f>'Fixed Costs'!K6</f>
        <v>1000</v>
      </c>
      <c r="L10" s="39">
        <f>'Fixed Costs'!L6</f>
        <v>1000</v>
      </c>
      <c r="M10" s="39">
        <f>'Fixed Costs'!M6</f>
        <v>1000</v>
      </c>
    </row>
    <row r="11" spans="1:13" ht="15.75">
      <c r="A11" s="31" t="str">
        <f>'Fixed Costs'!A8</f>
        <v>Business coaching</v>
      </c>
      <c r="B11" s="39">
        <f>'Fixed Costs'!B8</f>
        <v>1250</v>
      </c>
      <c r="C11" s="39">
        <f>'Fixed Costs'!C8</f>
        <v>1250</v>
      </c>
      <c r="D11" s="39">
        <f>'Fixed Costs'!D8</f>
        <v>1250</v>
      </c>
      <c r="E11" s="39">
        <f>'Fixed Costs'!E8</f>
        <v>1250</v>
      </c>
      <c r="F11" s="39">
        <f>'Fixed Costs'!F8</f>
        <v>1250</v>
      </c>
      <c r="G11" s="39">
        <f>'Fixed Costs'!G8</f>
        <v>1250</v>
      </c>
      <c r="H11" s="39">
        <f>'Fixed Costs'!H8</f>
        <v>1250</v>
      </c>
      <c r="I11" s="39">
        <f>'Fixed Costs'!I8</f>
        <v>1250</v>
      </c>
      <c r="J11" s="39">
        <f>'Fixed Costs'!J8</f>
        <v>1250</v>
      </c>
      <c r="K11" s="39">
        <f>'Fixed Costs'!K8</f>
        <v>1250</v>
      </c>
      <c r="L11" s="39">
        <f>'Fixed Costs'!L8</f>
        <v>1250</v>
      </c>
      <c r="M11" s="39">
        <f>'Fixed Costs'!M8</f>
        <v>1250</v>
      </c>
    </row>
    <row r="12" spans="1:13" ht="15.75">
      <c r="A12" s="31" t="str">
        <f>'Fixed Costs'!A10</f>
        <v>IT support services</v>
      </c>
      <c r="B12" s="39">
        <f>'Fixed Costs'!B10</f>
        <v>500</v>
      </c>
      <c r="C12" s="39">
        <f>'Fixed Costs'!C10</f>
        <v>500</v>
      </c>
      <c r="D12" s="39">
        <f>'Fixed Costs'!D10</f>
        <v>500</v>
      </c>
      <c r="E12" s="39">
        <f>'Fixed Costs'!E10</f>
        <v>500</v>
      </c>
      <c r="F12" s="39">
        <f>'Fixed Costs'!F10</f>
        <v>500</v>
      </c>
      <c r="G12" s="39">
        <f>'Fixed Costs'!G10</f>
        <v>500</v>
      </c>
      <c r="H12" s="39">
        <f>'Fixed Costs'!H10</f>
        <v>500</v>
      </c>
      <c r="I12" s="39">
        <f>'Fixed Costs'!I10</f>
        <v>500</v>
      </c>
      <c r="J12" s="39">
        <f>'Fixed Costs'!J10</f>
        <v>500</v>
      </c>
      <c r="K12" s="39">
        <f>'Fixed Costs'!K10</f>
        <v>500</v>
      </c>
      <c r="L12" s="39">
        <f>'Fixed Costs'!L10</f>
        <v>500</v>
      </c>
      <c r="M12" s="39">
        <f>'Fixed Costs'!M10</f>
        <v>500</v>
      </c>
    </row>
    <row r="13" spans="1:13" ht="15.75">
      <c r="A13" s="31" t="str">
        <f>'Fixed Costs'!A11</f>
        <v>Lease - phone equipment</v>
      </c>
      <c r="B13" s="39">
        <f>'Fixed Costs'!B11</f>
        <v>250</v>
      </c>
      <c r="C13" s="39">
        <f>'Fixed Costs'!C11</f>
        <v>250</v>
      </c>
      <c r="D13" s="39">
        <f>'Fixed Costs'!D11</f>
        <v>250</v>
      </c>
      <c r="E13" s="39">
        <f>'Fixed Costs'!E11</f>
        <v>250</v>
      </c>
      <c r="F13" s="39">
        <f>'Fixed Costs'!F11</f>
        <v>250</v>
      </c>
      <c r="G13" s="39">
        <f>'Fixed Costs'!G11</f>
        <v>250</v>
      </c>
      <c r="H13" s="39">
        <f>'Fixed Costs'!H11</f>
        <v>250</v>
      </c>
      <c r="I13" s="39">
        <f>'Fixed Costs'!I11</f>
        <v>250</v>
      </c>
      <c r="J13" s="39">
        <f>'Fixed Costs'!J11</f>
        <v>250</v>
      </c>
      <c r="K13" s="39">
        <f>'Fixed Costs'!K11</f>
        <v>250</v>
      </c>
      <c r="L13" s="39">
        <f>'Fixed Costs'!L11</f>
        <v>250</v>
      </c>
      <c r="M13" s="39">
        <f>'Fixed Costs'!M11</f>
        <v>250</v>
      </c>
    </row>
    <row r="14" spans="1:13" ht="15.75">
      <c r="A14" s="31" t="str">
        <f>'Fixed Costs'!A12</f>
        <v>Lease - server</v>
      </c>
      <c r="B14" s="39">
        <f>'Fixed Costs'!B12</f>
        <v>500</v>
      </c>
      <c r="C14" s="39">
        <f>'Fixed Costs'!C12</f>
        <v>500</v>
      </c>
      <c r="D14" s="39">
        <f>'Fixed Costs'!D12</f>
        <v>500</v>
      </c>
      <c r="E14" s="39">
        <f>'Fixed Costs'!E12</f>
        <v>500</v>
      </c>
      <c r="F14" s="39">
        <f>'Fixed Costs'!F12</f>
        <v>500</v>
      </c>
      <c r="G14" s="39">
        <f>'Fixed Costs'!G12</f>
        <v>500</v>
      </c>
      <c r="H14" s="39">
        <f>'Fixed Costs'!H12</f>
        <v>500</v>
      </c>
      <c r="I14" s="39">
        <f>'Fixed Costs'!I12</f>
        <v>500</v>
      </c>
      <c r="J14" s="39">
        <f>'Fixed Costs'!J12</f>
        <v>500</v>
      </c>
      <c r="K14" s="39">
        <f>'Fixed Costs'!K12</f>
        <v>500</v>
      </c>
      <c r="L14" s="39">
        <f>'Fixed Costs'!L12</f>
        <v>500</v>
      </c>
      <c r="M14" s="39">
        <f>'Fixed Costs'!M12</f>
        <v>500</v>
      </c>
    </row>
    <row r="15" spans="1:13" ht="15.75">
      <c r="A15" s="31" t="str">
        <f>'Fixed Costs'!A13</f>
        <v>Legal fees</v>
      </c>
      <c r="B15" s="39">
        <f>'Fixed Costs'!B13</f>
        <v>100</v>
      </c>
      <c r="C15" s="39">
        <f>'Fixed Costs'!C13</f>
        <v>100</v>
      </c>
      <c r="D15" s="39">
        <f>'Fixed Costs'!D13</f>
        <v>100</v>
      </c>
      <c r="E15" s="39">
        <f>'Fixed Costs'!E13</f>
        <v>100</v>
      </c>
      <c r="F15" s="39">
        <f>'Fixed Costs'!F13</f>
        <v>100</v>
      </c>
      <c r="G15" s="39">
        <f>'Fixed Costs'!G13</f>
        <v>100</v>
      </c>
      <c r="H15" s="39">
        <f>'Fixed Costs'!H13</f>
        <v>100</v>
      </c>
      <c r="I15" s="39">
        <f>'Fixed Costs'!I13</f>
        <v>100</v>
      </c>
      <c r="J15" s="39">
        <f>'Fixed Costs'!J13</f>
        <v>100</v>
      </c>
      <c r="K15" s="39">
        <f>'Fixed Costs'!K13</f>
        <v>100</v>
      </c>
      <c r="L15" s="39">
        <f>'Fixed Costs'!L13</f>
        <v>100</v>
      </c>
      <c r="M15" s="39">
        <f>'Fixed Costs'!M13</f>
        <v>100</v>
      </c>
    </row>
    <row r="16" spans="1:13" ht="15.75">
      <c r="A16" s="31" t="str">
        <f>'Fixed Costs'!A14</f>
        <v xml:space="preserve">Marketing </v>
      </c>
      <c r="B16" s="39">
        <f>'Fixed Costs'!B14</f>
        <v>2400</v>
      </c>
      <c r="C16" s="39">
        <f>'Fixed Costs'!C14</f>
        <v>2400</v>
      </c>
      <c r="D16" s="39">
        <f>'Fixed Costs'!D14</f>
        <v>2400</v>
      </c>
      <c r="E16" s="39">
        <f>'Fixed Costs'!E14</f>
        <v>2400</v>
      </c>
      <c r="F16" s="39">
        <f>'Fixed Costs'!F14</f>
        <v>2400</v>
      </c>
      <c r="G16" s="39">
        <f>'Fixed Costs'!G14</f>
        <v>2400</v>
      </c>
      <c r="H16" s="39">
        <f>'Fixed Costs'!H14</f>
        <v>2400</v>
      </c>
      <c r="I16" s="39">
        <f>'Fixed Costs'!I14</f>
        <v>2400</v>
      </c>
      <c r="J16" s="39">
        <f>'Fixed Costs'!J14</f>
        <v>2400</v>
      </c>
      <c r="K16" s="39">
        <f>'Fixed Costs'!K14</f>
        <v>2400</v>
      </c>
      <c r="L16" s="39">
        <f>'Fixed Costs'!L14</f>
        <v>2400</v>
      </c>
      <c r="M16" s="39">
        <f>'Fixed Costs'!M14</f>
        <v>2400</v>
      </c>
    </row>
    <row r="17" spans="1:13" ht="15.75">
      <c r="A17" s="31" t="str">
        <f>'Fixed Costs'!A15</f>
        <v>Payroll - admin</v>
      </c>
      <c r="B17" s="39">
        <f>'Fixed Costs'!B15</f>
        <v>6475</v>
      </c>
      <c r="C17" s="39">
        <f>'Fixed Costs'!C15</f>
        <v>6475</v>
      </c>
      <c r="D17" s="39">
        <f>'Fixed Costs'!D15</f>
        <v>6475</v>
      </c>
      <c r="E17" s="39">
        <f>'Fixed Costs'!E15</f>
        <v>6475</v>
      </c>
      <c r="F17" s="39">
        <f>'Fixed Costs'!F15</f>
        <v>6475</v>
      </c>
      <c r="G17" s="39">
        <f>'Fixed Costs'!G15</f>
        <v>6475</v>
      </c>
      <c r="H17" s="39">
        <f>'Fixed Costs'!H15</f>
        <v>6475</v>
      </c>
      <c r="I17" s="39">
        <f>'Fixed Costs'!I15</f>
        <v>6475</v>
      </c>
      <c r="J17" s="39">
        <f>'Fixed Costs'!J15</f>
        <v>6475</v>
      </c>
      <c r="K17" s="39">
        <f>'Fixed Costs'!K15</f>
        <v>6475</v>
      </c>
      <c r="L17" s="39">
        <f>'Fixed Costs'!L15</f>
        <v>6475</v>
      </c>
      <c r="M17" s="39">
        <f>'Fixed Costs'!M15</f>
        <v>6475</v>
      </c>
    </row>
    <row r="18" spans="1:13" ht="15.75">
      <c r="A18" s="31" t="str">
        <f>'Fixed Costs'!A16</f>
        <v>Payroll - owner salary</v>
      </c>
      <c r="B18" s="39">
        <f>'Fixed Costs'!B16</f>
        <v>5000</v>
      </c>
      <c r="C18" s="39">
        <f>'Fixed Costs'!C16</f>
        <v>5000</v>
      </c>
      <c r="D18" s="39">
        <f>'Fixed Costs'!D16</f>
        <v>5000</v>
      </c>
      <c r="E18" s="39">
        <f>'Fixed Costs'!E16</f>
        <v>5000</v>
      </c>
      <c r="F18" s="39">
        <f>'Fixed Costs'!F16</f>
        <v>5000</v>
      </c>
      <c r="G18" s="39">
        <f>'Fixed Costs'!G16</f>
        <v>5000</v>
      </c>
      <c r="H18" s="39">
        <f>'Fixed Costs'!H16</f>
        <v>5000</v>
      </c>
      <c r="I18" s="39">
        <f>'Fixed Costs'!I16</f>
        <v>5000</v>
      </c>
      <c r="J18" s="39">
        <f>'Fixed Costs'!J16</f>
        <v>5000</v>
      </c>
      <c r="K18" s="39">
        <f>'Fixed Costs'!K16</f>
        <v>5000</v>
      </c>
      <c r="L18" s="39">
        <f>'Fixed Costs'!L16</f>
        <v>5000</v>
      </c>
      <c r="M18" s="39">
        <f>'Fixed Costs'!M16</f>
        <v>5000</v>
      </c>
    </row>
    <row r="19" spans="1:13" ht="15.75">
      <c r="A19" s="31" t="str">
        <f>'Fixed Costs'!A17</f>
        <v>Payroll expense</v>
      </c>
      <c r="B19" s="39">
        <f>'Fixed Costs'!B17</f>
        <v>500</v>
      </c>
      <c r="C19" s="39">
        <f>'Fixed Costs'!C17</f>
        <v>500</v>
      </c>
      <c r="D19" s="39">
        <f>'Fixed Costs'!D17</f>
        <v>500</v>
      </c>
      <c r="E19" s="39">
        <f>'Fixed Costs'!E17</f>
        <v>500</v>
      </c>
      <c r="F19" s="39">
        <f>'Fixed Costs'!F17</f>
        <v>500</v>
      </c>
      <c r="G19" s="39">
        <f>'Fixed Costs'!G17</f>
        <v>500</v>
      </c>
      <c r="H19" s="39">
        <f>'Fixed Costs'!H17</f>
        <v>500</v>
      </c>
      <c r="I19" s="39">
        <f>'Fixed Costs'!I17</f>
        <v>500</v>
      </c>
      <c r="J19" s="39">
        <f>'Fixed Costs'!J17</f>
        <v>500</v>
      </c>
      <c r="K19" s="39">
        <f>'Fixed Costs'!K17</f>
        <v>500</v>
      </c>
      <c r="L19" s="39">
        <f>'Fixed Costs'!L17</f>
        <v>500</v>
      </c>
      <c r="M19" s="39">
        <f>'Fixed Costs'!M17</f>
        <v>500</v>
      </c>
    </row>
    <row r="20" spans="1:13" ht="15.75">
      <c r="A20" s="31" t="str">
        <f>'Fixed Costs'!A18</f>
        <v>Phone charges</v>
      </c>
      <c r="B20" s="39">
        <f>'Fixed Costs'!B18</f>
        <v>250</v>
      </c>
      <c r="C20" s="39">
        <f>'Fixed Costs'!C18</f>
        <v>250</v>
      </c>
      <c r="D20" s="39">
        <f>'Fixed Costs'!D18</f>
        <v>250</v>
      </c>
      <c r="E20" s="39">
        <f>'Fixed Costs'!E18</f>
        <v>250</v>
      </c>
      <c r="F20" s="39">
        <f>'Fixed Costs'!F18</f>
        <v>250</v>
      </c>
      <c r="G20" s="39">
        <f>'Fixed Costs'!G18</f>
        <v>250</v>
      </c>
      <c r="H20" s="39">
        <f>'Fixed Costs'!H18</f>
        <v>250</v>
      </c>
      <c r="I20" s="39">
        <f>'Fixed Costs'!I18</f>
        <v>250</v>
      </c>
      <c r="J20" s="39">
        <f>'Fixed Costs'!J18</f>
        <v>250</v>
      </c>
      <c r="K20" s="39">
        <f>'Fixed Costs'!K18</f>
        <v>250</v>
      </c>
      <c r="L20" s="39">
        <f>'Fixed Costs'!L18</f>
        <v>250</v>
      </c>
      <c r="M20" s="39">
        <f>'Fixed Costs'!M18</f>
        <v>250</v>
      </c>
    </row>
    <row r="21" spans="1:13" ht="15.75">
      <c r="A21" s="31" t="str">
        <f>'Fixed Costs'!A19</f>
        <v xml:space="preserve">Rent </v>
      </c>
      <c r="B21" s="39">
        <f>'Fixed Costs'!B19</f>
        <v>750</v>
      </c>
      <c r="C21" s="39">
        <f>'Fixed Costs'!C19</f>
        <v>750</v>
      </c>
      <c r="D21" s="39">
        <f>'Fixed Costs'!D19</f>
        <v>750</v>
      </c>
      <c r="E21" s="39">
        <f>'Fixed Costs'!E19</f>
        <v>750</v>
      </c>
      <c r="F21" s="39">
        <f>'Fixed Costs'!F19</f>
        <v>750</v>
      </c>
      <c r="G21" s="39">
        <f>'Fixed Costs'!G19</f>
        <v>750</v>
      </c>
      <c r="H21" s="39">
        <f>'Fixed Costs'!H19</f>
        <v>750</v>
      </c>
      <c r="I21" s="39">
        <f>'Fixed Costs'!I19</f>
        <v>750</v>
      </c>
      <c r="J21" s="39">
        <f>'Fixed Costs'!J19</f>
        <v>750</v>
      </c>
      <c r="K21" s="39">
        <f>'Fixed Costs'!K19</f>
        <v>750</v>
      </c>
      <c r="L21" s="39">
        <f>'Fixed Costs'!L19</f>
        <v>750</v>
      </c>
      <c r="M21" s="39">
        <f>'Fixed Costs'!M19</f>
        <v>750</v>
      </c>
    </row>
    <row r="22" spans="1:13" ht="15.75">
      <c r="A22" s="31" t="str">
        <f>'Fixed Costs'!A20</f>
        <v>Taxes</v>
      </c>
      <c r="B22" s="39">
        <f>'Fixed Costs'!B20</f>
        <v>250</v>
      </c>
      <c r="C22" s="39">
        <f>'Fixed Costs'!C20</f>
        <v>250</v>
      </c>
      <c r="D22" s="39">
        <f>'Fixed Costs'!D20</f>
        <v>250</v>
      </c>
      <c r="E22" s="39">
        <f>'Fixed Costs'!E20</f>
        <v>250</v>
      </c>
      <c r="F22" s="39">
        <f>'Fixed Costs'!F20</f>
        <v>250</v>
      </c>
      <c r="G22" s="39">
        <f>'Fixed Costs'!G20</f>
        <v>250</v>
      </c>
      <c r="H22" s="39">
        <f>'Fixed Costs'!H20</f>
        <v>250</v>
      </c>
      <c r="I22" s="39">
        <f>'Fixed Costs'!I20</f>
        <v>250</v>
      </c>
      <c r="J22" s="39">
        <f>'Fixed Costs'!J20</f>
        <v>250</v>
      </c>
      <c r="K22" s="39">
        <f>'Fixed Costs'!K20</f>
        <v>250</v>
      </c>
      <c r="L22" s="39">
        <f>'Fixed Costs'!L20</f>
        <v>250</v>
      </c>
      <c r="M22" s="39">
        <f>'Fixed Costs'!M20</f>
        <v>250</v>
      </c>
    </row>
    <row r="23" spans="1:13" ht="15.75">
      <c r="A23" s="31" t="str">
        <f>'Fixed Costs'!A21</f>
        <v>Web site hosting</v>
      </c>
      <c r="B23" s="39">
        <f>'Fixed Costs'!B21</f>
        <v>75</v>
      </c>
      <c r="C23" s="39">
        <f>'Fixed Costs'!C21</f>
        <v>75</v>
      </c>
      <c r="D23" s="39">
        <f>'Fixed Costs'!D21</f>
        <v>75</v>
      </c>
      <c r="E23" s="39">
        <f>'Fixed Costs'!E21</f>
        <v>75</v>
      </c>
      <c r="F23" s="39">
        <f>'Fixed Costs'!F21</f>
        <v>75</v>
      </c>
      <c r="G23" s="39">
        <f>'Fixed Costs'!G21</f>
        <v>75</v>
      </c>
      <c r="H23" s="39">
        <f>'Fixed Costs'!H21</f>
        <v>75</v>
      </c>
      <c r="I23" s="39">
        <f>'Fixed Costs'!I21</f>
        <v>75</v>
      </c>
      <c r="J23" s="39">
        <f>'Fixed Costs'!J21</f>
        <v>75</v>
      </c>
      <c r="K23" s="39">
        <f>'Fixed Costs'!K21</f>
        <v>75</v>
      </c>
      <c r="L23" s="39">
        <f>'Fixed Costs'!L21</f>
        <v>75</v>
      </c>
      <c r="M23" s="39">
        <f>'Fixed Costs'!M21</f>
        <v>75</v>
      </c>
    </row>
    <row r="24" spans="1:13" ht="15.75">
      <c r="A24" s="31" t="str">
        <f>'Fixed Costs'!A22</f>
        <v>Office 365</v>
      </c>
      <c r="B24" s="32">
        <f>'Fixed Costs'!B22</f>
        <v>120</v>
      </c>
      <c r="C24" s="32">
        <f>'Fixed Costs'!C22</f>
        <v>120</v>
      </c>
      <c r="D24" s="32">
        <f>'Fixed Costs'!D22</f>
        <v>120</v>
      </c>
      <c r="E24" s="32">
        <f>'Fixed Costs'!E22</f>
        <v>120</v>
      </c>
      <c r="F24" s="32">
        <f>'Fixed Costs'!F22</f>
        <v>120</v>
      </c>
      <c r="G24" s="32">
        <f>'Fixed Costs'!G22</f>
        <v>120</v>
      </c>
      <c r="H24" s="32">
        <f>'Fixed Costs'!H22</f>
        <v>120</v>
      </c>
      <c r="I24" s="32">
        <f>'Fixed Costs'!I22</f>
        <v>120</v>
      </c>
      <c r="J24" s="32">
        <f>'Fixed Costs'!J22</f>
        <v>120</v>
      </c>
      <c r="K24" s="32">
        <f>'Fixed Costs'!K22</f>
        <v>120</v>
      </c>
      <c r="L24" s="32">
        <f>'Fixed Costs'!L22</f>
        <v>120</v>
      </c>
      <c r="M24" s="32">
        <f>'Fixed Costs'!M22</f>
        <v>120</v>
      </c>
    </row>
    <row r="25" spans="1:13" ht="15.75">
      <c r="A25" s="31" t="str">
        <f>'Fixed Costs'!A23</f>
        <v>Email Autoresponder</v>
      </c>
      <c r="B25" s="32">
        <f>'Fixed Costs'!B23</f>
        <v>90</v>
      </c>
      <c r="C25" s="32">
        <f>'Fixed Costs'!C23</f>
        <v>0</v>
      </c>
      <c r="D25" s="32">
        <f>'Fixed Costs'!D23</f>
        <v>0</v>
      </c>
      <c r="E25" s="32">
        <f>'Fixed Costs'!E23</f>
        <v>90</v>
      </c>
      <c r="F25" s="32">
        <f>'Fixed Costs'!F23</f>
        <v>0</v>
      </c>
      <c r="G25" s="32">
        <f>'Fixed Costs'!G23</f>
        <v>0</v>
      </c>
      <c r="H25" s="32">
        <f>'Fixed Costs'!H23</f>
        <v>90</v>
      </c>
      <c r="I25" s="32">
        <f>'Fixed Costs'!I23</f>
        <v>0</v>
      </c>
      <c r="J25" s="32">
        <f>'Fixed Costs'!J23</f>
        <v>0</v>
      </c>
      <c r="K25" s="32">
        <f>'Fixed Costs'!K23</f>
        <v>90</v>
      </c>
      <c r="L25" s="32">
        <f>'Fixed Costs'!L23</f>
        <v>0</v>
      </c>
      <c r="M25" s="32">
        <f>'Fixed Costs'!M23</f>
        <v>0</v>
      </c>
    </row>
    <row r="26" spans="1:13" ht="15.75">
      <c r="A26" s="31" t="str">
        <f>'Fixed Costs'!A24</f>
        <v>CRM</v>
      </c>
      <c r="B26" s="32">
        <f>'Fixed Costs'!B24</f>
        <v>975</v>
      </c>
      <c r="C26" s="32">
        <f>'Fixed Costs'!C24</f>
        <v>0</v>
      </c>
      <c r="D26" s="32">
        <f>'Fixed Costs'!D24</f>
        <v>0</v>
      </c>
      <c r="E26" s="32">
        <f>'Fixed Costs'!E24</f>
        <v>0</v>
      </c>
      <c r="F26" s="32" t="str">
        <f>'Fixed Costs'!F24</f>
        <v xml:space="preserve"> </v>
      </c>
      <c r="G26" s="32">
        <f>'Fixed Costs'!G24</f>
        <v>0</v>
      </c>
      <c r="H26" s="32">
        <f>'Fixed Costs'!H24</f>
        <v>0</v>
      </c>
      <c r="I26" s="32">
        <f>'Fixed Costs'!I24</f>
        <v>0</v>
      </c>
      <c r="J26" s="32">
        <f>'Fixed Costs'!J24</f>
        <v>0</v>
      </c>
      <c r="K26" s="32">
        <f>'Fixed Costs'!K24</f>
        <v>0</v>
      </c>
      <c r="L26" s="32">
        <f>'Fixed Costs'!L24</f>
        <v>0</v>
      </c>
      <c r="M26" s="32">
        <f>'Fixed Costs'!M24</f>
        <v>0</v>
      </c>
    </row>
    <row r="27" spans="1:13" ht="15.75">
      <c r="A27" s="31">
        <f>'Fixed Costs'!A25</f>
        <v>0</v>
      </c>
      <c r="B27" s="32">
        <f>'Fixed Costs'!B25</f>
        <v>0</v>
      </c>
      <c r="C27" s="32">
        <f>'Fixed Costs'!C25</f>
        <v>0</v>
      </c>
      <c r="D27" s="32">
        <f>'Fixed Costs'!D25</f>
        <v>0</v>
      </c>
      <c r="E27" s="32">
        <f>'Fixed Costs'!E25</f>
        <v>0</v>
      </c>
      <c r="F27" s="32">
        <f>'Fixed Costs'!F25</f>
        <v>0</v>
      </c>
      <c r="G27" s="32">
        <f>'Fixed Costs'!G25</f>
        <v>0</v>
      </c>
      <c r="H27" s="32">
        <f>'Fixed Costs'!H25</f>
        <v>0</v>
      </c>
      <c r="I27" s="32">
        <f>'Fixed Costs'!I25</f>
        <v>0</v>
      </c>
      <c r="J27" s="32">
        <f>'Fixed Costs'!J25</f>
        <v>0</v>
      </c>
      <c r="K27" s="32">
        <f>'Fixed Costs'!K25</f>
        <v>0</v>
      </c>
      <c r="L27" s="32">
        <f>'Fixed Costs'!L25</f>
        <v>0</v>
      </c>
      <c r="M27" s="32">
        <f>'Fixed Costs'!M25</f>
        <v>0</v>
      </c>
    </row>
    <row r="28" spans="1:13" ht="15.75">
      <c r="A28" s="31">
        <f>'Fixed Costs'!A26</f>
        <v>0</v>
      </c>
      <c r="B28" s="32">
        <f>'Fixed Costs'!B26</f>
        <v>0</v>
      </c>
      <c r="C28" s="32">
        <f>'Fixed Costs'!C26</f>
        <v>0</v>
      </c>
      <c r="D28" s="32">
        <f>'Fixed Costs'!D26</f>
        <v>0</v>
      </c>
      <c r="E28" s="32">
        <f>'Fixed Costs'!E26</f>
        <v>0</v>
      </c>
      <c r="F28" s="32">
        <f>'Fixed Costs'!F26</f>
        <v>0</v>
      </c>
      <c r="G28" s="32">
        <f>'Fixed Costs'!G26</f>
        <v>0</v>
      </c>
      <c r="H28" s="32">
        <f>'Fixed Costs'!H26</f>
        <v>0</v>
      </c>
      <c r="I28" s="32">
        <f>'Fixed Costs'!I26</f>
        <v>0</v>
      </c>
      <c r="J28" s="32">
        <f>'Fixed Costs'!J26</f>
        <v>0</v>
      </c>
      <c r="K28" s="32">
        <f>'Fixed Costs'!K26</f>
        <v>0</v>
      </c>
      <c r="L28" s="32">
        <f>'Fixed Costs'!L26</f>
        <v>0</v>
      </c>
      <c r="M28" s="32">
        <f>'Fixed Costs'!M26</f>
        <v>0</v>
      </c>
    </row>
    <row r="29" spans="1:13" ht="21">
      <c r="A29" s="4" t="s">
        <v>37</v>
      </c>
      <c r="B29" s="40">
        <f t="shared" ref="B29:M29" si="1">SUM(B9:B28)</f>
        <v>20685</v>
      </c>
      <c r="C29" s="40">
        <f t="shared" si="1"/>
        <v>19620</v>
      </c>
      <c r="D29" s="40">
        <f t="shared" si="1"/>
        <v>19620</v>
      </c>
      <c r="E29" s="40">
        <f t="shared" si="1"/>
        <v>19710</v>
      </c>
      <c r="F29" s="40">
        <f t="shared" si="1"/>
        <v>19620</v>
      </c>
      <c r="G29" s="40">
        <f t="shared" si="1"/>
        <v>19620</v>
      </c>
      <c r="H29" s="40">
        <f t="shared" si="1"/>
        <v>19710</v>
      </c>
      <c r="I29" s="40">
        <f t="shared" si="1"/>
        <v>19620</v>
      </c>
      <c r="J29" s="40">
        <f t="shared" si="1"/>
        <v>19620</v>
      </c>
      <c r="K29" s="40">
        <f t="shared" si="1"/>
        <v>19710</v>
      </c>
      <c r="L29" s="40">
        <f t="shared" si="1"/>
        <v>19620</v>
      </c>
      <c r="M29" s="40">
        <f t="shared" si="1"/>
        <v>19620</v>
      </c>
    </row>
    <row r="30" spans="1:13" ht="21.75" thickBot="1">
      <c r="A30" s="4" t="s">
        <v>4</v>
      </c>
      <c r="B30" s="41">
        <f t="shared" ref="B30:L30" si="2">B6-B29</f>
        <v>39315</v>
      </c>
      <c r="C30" s="41">
        <f t="shared" si="2"/>
        <v>1880</v>
      </c>
      <c r="D30" s="41">
        <f t="shared" si="2"/>
        <v>-2620</v>
      </c>
      <c r="E30" s="41">
        <f t="shared" si="2"/>
        <v>-14710</v>
      </c>
      <c r="F30" s="41">
        <f t="shared" si="2"/>
        <v>-14620</v>
      </c>
      <c r="G30" s="41">
        <f t="shared" si="2"/>
        <v>-9620</v>
      </c>
      <c r="H30" s="41">
        <f t="shared" si="2"/>
        <v>5290</v>
      </c>
      <c r="I30" s="41">
        <f t="shared" si="2"/>
        <v>380</v>
      </c>
      <c r="J30" s="41">
        <f t="shared" si="2"/>
        <v>-7620</v>
      </c>
      <c r="K30" s="41">
        <f t="shared" si="2"/>
        <v>12290</v>
      </c>
      <c r="L30" s="41">
        <f t="shared" si="2"/>
        <v>5380</v>
      </c>
      <c r="M30" s="41">
        <f>M6-M29</f>
        <v>10380</v>
      </c>
    </row>
    <row r="31" spans="1:13" ht="17.25" thickTop="1">
      <c r="A31" s="1"/>
      <c r="B31" s="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13" ht="42">
      <c r="A32" s="4" t="s">
        <v>36</v>
      </c>
      <c r="B32" s="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ht="15.75">
      <c r="A33" s="34" t="s">
        <v>38</v>
      </c>
      <c r="B33" s="38">
        <v>0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10000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</row>
    <row r="34" spans="1:13" ht="15.75">
      <c r="A34" s="34" t="s">
        <v>39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12500</v>
      </c>
      <c r="J34" s="38">
        <v>0</v>
      </c>
      <c r="K34" s="38">
        <v>0</v>
      </c>
      <c r="L34" s="38">
        <v>0</v>
      </c>
      <c r="M34" s="38">
        <v>0</v>
      </c>
    </row>
    <row r="35" spans="1:13" ht="15.75">
      <c r="A35" s="34" t="s">
        <v>45</v>
      </c>
      <c r="B35" s="38">
        <v>0</v>
      </c>
      <c r="C35" s="38">
        <v>0</v>
      </c>
      <c r="D35" s="38">
        <v>0</v>
      </c>
      <c r="E35" s="38">
        <v>7500</v>
      </c>
      <c r="F35" s="38">
        <v>0</v>
      </c>
      <c r="G35" s="38">
        <v>0</v>
      </c>
      <c r="H35" s="38">
        <v>0</v>
      </c>
      <c r="I35" s="38">
        <v>0</v>
      </c>
      <c r="J35" s="38">
        <v>15000</v>
      </c>
      <c r="K35" s="38">
        <v>15000</v>
      </c>
      <c r="L35" s="38">
        <v>15000</v>
      </c>
      <c r="M35" s="38">
        <v>15000</v>
      </c>
    </row>
    <row r="36" spans="1:13" ht="15.75">
      <c r="A36" s="34" t="s">
        <v>33</v>
      </c>
      <c r="B36" s="38">
        <v>0</v>
      </c>
      <c r="C36" s="38">
        <v>0</v>
      </c>
      <c r="D36" s="38">
        <v>0</v>
      </c>
      <c r="E36" s="38">
        <v>0</v>
      </c>
      <c r="F36" s="38">
        <v>-5000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</row>
    <row r="37" spans="1:13" ht="42">
      <c r="A37" s="4" t="s">
        <v>43</v>
      </c>
      <c r="B37" s="42">
        <f>-B33+B34+B35+B36</f>
        <v>0</v>
      </c>
      <c r="C37" s="42">
        <f t="shared" ref="C37:M37" si="3">-C33+C34+C35+C36</f>
        <v>0</v>
      </c>
      <c r="D37" s="42">
        <f t="shared" si="3"/>
        <v>0</v>
      </c>
      <c r="E37" s="42">
        <f t="shared" si="3"/>
        <v>7500</v>
      </c>
      <c r="F37" s="42">
        <f t="shared" si="3"/>
        <v>-5000</v>
      </c>
      <c r="G37" s="42">
        <f t="shared" si="3"/>
        <v>0</v>
      </c>
      <c r="H37" s="42">
        <f t="shared" si="3"/>
        <v>-10000</v>
      </c>
      <c r="I37" s="42">
        <f t="shared" si="3"/>
        <v>12500</v>
      </c>
      <c r="J37" s="42">
        <f t="shared" si="3"/>
        <v>15000</v>
      </c>
      <c r="K37" s="42">
        <f t="shared" si="3"/>
        <v>15000</v>
      </c>
      <c r="L37" s="42">
        <f t="shared" si="3"/>
        <v>15000</v>
      </c>
      <c r="M37" s="42">
        <f t="shared" si="3"/>
        <v>15000</v>
      </c>
    </row>
    <row r="38" spans="1:13" ht="16.5">
      <c r="A38" s="1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 ht="21">
      <c r="A39" s="4" t="s">
        <v>42</v>
      </c>
      <c r="B39" s="43">
        <f>B30+B37</f>
        <v>39315</v>
      </c>
      <c r="C39" s="43">
        <f t="shared" ref="C39:M39" si="4">C30+C37</f>
        <v>1880</v>
      </c>
      <c r="D39" s="43">
        <f t="shared" si="4"/>
        <v>-2620</v>
      </c>
      <c r="E39" s="43">
        <f t="shared" si="4"/>
        <v>-7210</v>
      </c>
      <c r="F39" s="43">
        <f t="shared" si="4"/>
        <v>-19620</v>
      </c>
      <c r="G39" s="43">
        <f t="shared" si="4"/>
        <v>-9620</v>
      </c>
      <c r="H39" s="43">
        <f t="shared" si="4"/>
        <v>-4710</v>
      </c>
      <c r="I39" s="43">
        <f t="shared" si="4"/>
        <v>12880</v>
      </c>
      <c r="J39" s="43">
        <f t="shared" si="4"/>
        <v>7380</v>
      </c>
      <c r="K39" s="43">
        <f t="shared" si="4"/>
        <v>27290</v>
      </c>
      <c r="L39" s="43">
        <f t="shared" si="4"/>
        <v>20380</v>
      </c>
      <c r="M39" s="43">
        <f t="shared" si="4"/>
        <v>25380</v>
      </c>
    </row>
    <row r="40" spans="1:13" ht="21.75" thickBot="1">
      <c r="A40" s="4" t="s">
        <v>31</v>
      </c>
      <c r="B40" s="44">
        <f>B41+B39</f>
        <v>44315</v>
      </c>
      <c r="C40" s="44">
        <f>B40+C39</f>
        <v>46195</v>
      </c>
      <c r="D40" s="44">
        <f t="shared" ref="D40:M40" si="5">C40+D39</f>
        <v>43575</v>
      </c>
      <c r="E40" s="44">
        <f t="shared" si="5"/>
        <v>36365</v>
      </c>
      <c r="F40" s="44">
        <f t="shared" si="5"/>
        <v>16745</v>
      </c>
      <c r="G40" s="44">
        <f t="shared" si="5"/>
        <v>7125</v>
      </c>
      <c r="H40" s="44">
        <f t="shared" si="5"/>
        <v>2415</v>
      </c>
      <c r="I40" s="44">
        <f t="shared" si="5"/>
        <v>15295</v>
      </c>
      <c r="J40" s="44">
        <f t="shared" si="5"/>
        <v>22675</v>
      </c>
      <c r="K40" s="44">
        <f t="shared" si="5"/>
        <v>49965</v>
      </c>
      <c r="L40" s="44">
        <f t="shared" si="5"/>
        <v>70345</v>
      </c>
      <c r="M40" s="44">
        <f t="shared" si="5"/>
        <v>95725</v>
      </c>
    </row>
    <row r="41" spans="1:13" ht="16.5" thickBot="1">
      <c r="A41" s="7" t="s">
        <v>32</v>
      </c>
      <c r="B41" s="9">
        <v>5000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ht="15.75">
      <c r="A42" s="27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15.75">
      <c r="A43" s="7" t="s">
        <v>29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5.75">
      <c r="A44" s="35" t="s">
        <v>30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5.75">
      <c r="A45" s="7" t="s">
        <v>35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15.75">
      <c r="A46" s="27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</sheetData>
  <mergeCells count="1">
    <mergeCell ref="A1:M1"/>
  </mergeCells>
  <pageMargins left="0.7" right="0.7" top="0.75" bottom="0.75" header="0.3" footer="0.3"/>
  <pageSetup scale="46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DD80-F51D-4D26-9BA2-1C2E3A95A7AB}">
  <dimension ref="A1:M30"/>
  <sheetViews>
    <sheetView zoomScale="140" zoomScaleNormal="140" zoomScalePageLayoutView="175" workbookViewId="0">
      <selection sqref="A1:M1"/>
    </sheetView>
  </sheetViews>
  <sheetFormatPr defaultColWidth="9.140625" defaultRowHeight="15"/>
  <cols>
    <col min="1" max="1" width="16.7109375" customWidth="1"/>
    <col min="3" max="3" width="9.28515625" customWidth="1"/>
    <col min="4" max="12" width="7.7109375" customWidth="1"/>
  </cols>
  <sheetData>
    <row r="1" spans="1:13" s="47" customFormat="1" ht="51.75" customHeight="1">
      <c r="A1" s="80" t="s">
        <v>57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5.7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5.75">
      <c r="A3" s="50" t="s">
        <v>58</v>
      </c>
      <c r="B3" s="51"/>
      <c r="C3" s="51"/>
      <c r="D3" s="52">
        <v>0.2</v>
      </c>
      <c r="E3" s="52">
        <v>0.25</v>
      </c>
      <c r="F3" s="52">
        <v>0.3</v>
      </c>
      <c r="G3" s="52">
        <v>0.35</v>
      </c>
      <c r="H3" s="52">
        <v>0.4</v>
      </c>
      <c r="I3" s="52">
        <v>0.45</v>
      </c>
      <c r="J3" s="52">
        <v>0.5</v>
      </c>
      <c r="K3" s="52">
        <v>0.55000000000000004</v>
      </c>
      <c r="L3" s="52">
        <v>0.6</v>
      </c>
      <c r="M3" s="53"/>
    </row>
    <row r="4" spans="1:13" ht="15.7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15.75">
      <c r="A5" s="83" t="s">
        <v>59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5"/>
    </row>
    <row r="6" spans="1:13" ht="15.75">
      <c r="A6" s="86" t="s">
        <v>60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8"/>
    </row>
    <row r="7" spans="1:13" ht="15.75">
      <c r="A7" s="54" t="s">
        <v>61</v>
      </c>
      <c r="B7" s="55">
        <v>0.02</v>
      </c>
      <c r="C7" s="55"/>
      <c r="D7" s="55">
        <v>0.09</v>
      </c>
      <c r="E7" s="55">
        <v>7.0000000000000007E-2</v>
      </c>
      <c r="F7" s="55">
        <v>0.06</v>
      </c>
      <c r="G7" s="55">
        <v>0.05</v>
      </c>
      <c r="H7" s="55">
        <v>0.05</v>
      </c>
      <c r="I7" s="55">
        <v>0.04</v>
      </c>
      <c r="J7" s="55">
        <v>0.04</v>
      </c>
      <c r="K7" s="55">
        <v>0.04</v>
      </c>
      <c r="L7" s="55">
        <v>0.03</v>
      </c>
      <c r="M7" s="56"/>
    </row>
    <row r="8" spans="1:13" ht="15.75">
      <c r="A8" s="57"/>
      <c r="B8" s="58">
        <v>0.04</v>
      </c>
      <c r="C8" s="58"/>
      <c r="D8" s="58">
        <v>0.17</v>
      </c>
      <c r="E8" s="58">
        <v>0.14000000000000001</v>
      </c>
      <c r="F8" s="58">
        <v>0.12</v>
      </c>
      <c r="G8" s="58">
        <v>0.1</v>
      </c>
      <c r="H8" s="58">
        <v>0.09</v>
      </c>
      <c r="I8" s="58">
        <v>0.08</v>
      </c>
      <c r="J8" s="58">
        <v>7.0000000000000007E-2</v>
      </c>
      <c r="K8" s="58">
        <v>7.0000000000000007E-2</v>
      </c>
      <c r="L8" s="58">
        <v>0.06</v>
      </c>
      <c r="M8" s="59"/>
    </row>
    <row r="9" spans="1:13" ht="15.75">
      <c r="A9" s="57"/>
      <c r="B9" s="58">
        <v>0.06</v>
      </c>
      <c r="C9" s="58"/>
      <c r="D9" s="58">
        <v>0.23</v>
      </c>
      <c r="E9" s="58">
        <v>0.19</v>
      </c>
      <c r="F9" s="58">
        <v>0.17</v>
      </c>
      <c r="G9" s="58">
        <v>0.15</v>
      </c>
      <c r="H9" s="58">
        <v>0.13</v>
      </c>
      <c r="I9" s="58">
        <v>0.12</v>
      </c>
      <c r="J9" s="58">
        <v>0.11</v>
      </c>
      <c r="K9" s="58">
        <v>0.1</v>
      </c>
      <c r="L9" s="58">
        <v>0.09</v>
      </c>
      <c r="M9" s="59"/>
    </row>
    <row r="10" spans="1:13" ht="15.75">
      <c r="A10" s="57"/>
      <c r="B10" s="58">
        <v>0.08</v>
      </c>
      <c r="C10" s="58"/>
      <c r="D10" s="58">
        <v>0.28999999999999998</v>
      </c>
      <c r="E10" s="58">
        <v>0.24</v>
      </c>
      <c r="F10" s="58">
        <v>0.21</v>
      </c>
      <c r="G10" s="58">
        <v>0.19</v>
      </c>
      <c r="H10" s="58">
        <v>0.17</v>
      </c>
      <c r="I10" s="58">
        <v>0.15</v>
      </c>
      <c r="J10" s="58">
        <v>0.14000000000000001</v>
      </c>
      <c r="K10" s="58">
        <v>0.13</v>
      </c>
      <c r="L10" s="58">
        <v>0.12</v>
      </c>
      <c r="M10" s="59"/>
    </row>
    <row r="11" spans="1:13" ht="15.75">
      <c r="A11" s="57"/>
      <c r="B11" s="58">
        <v>0.1</v>
      </c>
      <c r="C11" s="58"/>
      <c r="D11" s="58">
        <v>0.33</v>
      </c>
      <c r="E11" s="58">
        <v>0.28999999999999998</v>
      </c>
      <c r="F11" s="58">
        <v>0.25</v>
      </c>
      <c r="G11" s="58">
        <v>0.22</v>
      </c>
      <c r="H11" s="58">
        <v>0.2</v>
      </c>
      <c r="I11" s="58">
        <v>0.18</v>
      </c>
      <c r="J11" s="58">
        <v>0.17</v>
      </c>
      <c r="K11" s="58">
        <v>0.15</v>
      </c>
      <c r="L11" s="58">
        <v>0.14000000000000001</v>
      </c>
      <c r="M11" s="59"/>
    </row>
    <row r="12" spans="1:13" ht="15.75">
      <c r="A12" s="57"/>
      <c r="B12" s="58">
        <v>0.12</v>
      </c>
      <c r="C12" s="58"/>
      <c r="D12" s="58">
        <v>0.38</v>
      </c>
      <c r="E12" s="58">
        <v>0.32</v>
      </c>
      <c r="F12" s="58">
        <v>0.28999999999999998</v>
      </c>
      <c r="G12" s="58">
        <v>0.26</v>
      </c>
      <c r="H12" s="58">
        <v>0.23</v>
      </c>
      <c r="I12" s="58">
        <v>0.21</v>
      </c>
      <c r="J12" s="58">
        <v>0.19</v>
      </c>
      <c r="K12" s="58">
        <v>0.18</v>
      </c>
      <c r="L12" s="58">
        <v>0.17</v>
      </c>
      <c r="M12" s="59"/>
    </row>
    <row r="13" spans="1:13" ht="15.75">
      <c r="A13" s="57"/>
      <c r="B13" s="58">
        <v>0.14000000000000001</v>
      </c>
      <c r="C13" s="58"/>
      <c r="D13" s="58">
        <v>0.41</v>
      </c>
      <c r="E13" s="58">
        <v>0.36</v>
      </c>
      <c r="F13" s="58">
        <v>0.32</v>
      </c>
      <c r="G13" s="58">
        <v>0.28999999999999998</v>
      </c>
      <c r="H13" s="58">
        <v>0.26</v>
      </c>
      <c r="I13" s="58">
        <v>0.24</v>
      </c>
      <c r="J13" s="58">
        <v>0.22</v>
      </c>
      <c r="K13" s="58">
        <v>0.2</v>
      </c>
      <c r="L13" s="58">
        <v>0.19</v>
      </c>
      <c r="M13" s="59"/>
    </row>
    <row r="14" spans="1:13" ht="15.75">
      <c r="A14" s="57"/>
      <c r="B14" s="58">
        <v>0.16</v>
      </c>
      <c r="C14" s="58"/>
      <c r="D14" s="58">
        <v>0.44</v>
      </c>
      <c r="E14" s="58">
        <v>0.39</v>
      </c>
      <c r="F14" s="58">
        <v>0.35</v>
      </c>
      <c r="G14" s="58">
        <v>0.31</v>
      </c>
      <c r="H14" s="58">
        <v>0.28999999999999998</v>
      </c>
      <c r="I14" s="58">
        <v>0.26</v>
      </c>
      <c r="J14" s="58">
        <v>0.24</v>
      </c>
      <c r="K14" s="58">
        <v>0.23</v>
      </c>
      <c r="L14" s="58">
        <v>0.21</v>
      </c>
      <c r="M14" s="59"/>
    </row>
    <row r="15" spans="1:13" ht="15.75">
      <c r="A15" s="57"/>
      <c r="B15" s="58">
        <v>0.18</v>
      </c>
      <c r="C15" s="58"/>
      <c r="D15" s="58">
        <v>0.47</v>
      </c>
      <c r="E15" s="58">
        <v>0.42</v>
      </c>
      <c r="F15" s="58">
        <v>0.38</v>
      </c>
      <c r="G15" s="58">
        <v>0.34</v>
      </c>
      <c r="H15" s="58">
        <v>0.31</v>
      </c>
      <c r="I15" s="58">
        <v>0.28999999999999998</v>
      </c>
      <c r="J15" s="58">
        <v>0.26</v>
      </c>
      <c r="K15" s="58">
        <v>0.25</v>
      </c>
      <c r="L15" s="58">
        <v>0.23</v>
      </c>
      <c r="M15" s="59"/>
    </row>
    <row r="16" spans="1:13" ht="15.75">
      <c r="A16" s="57"/>
      <c r="B16" s="58">
        <v>0.2</v>
      </c>
      <c r="C16" s="58"/>
      <c r="D16" s="58">
        <v>0.5</v>
      </c>
      <c r="E16" s="58">
        <v>0.44</v>
      </c>
      <c r="F16" s="58">
        <v>0.4</v>
      </c>
      <c r="G16" s="58">
        <v>0.36</v>
      </c>
      <c r="H16" s="58">
        <v>0.33</v>
      </c>
      <c r="I16" s="58">
        <v>0.31</v>
      </c>
      <c r="J16" s="58">
        <v>0.28999999999999998</v>
      </c>
      <c r="K16" s="58">
        <v>0.27</v>
      </c>
      <c r="L16" s="58">
        <v>0.25</v>
      </c>
      <c r="M16" s="59"/>
    </row>
    <row r="17" spans="1:13" ht="15.75">
      <c r="A17" s="57"/>
      <c r="B17" s="58">
        <v>0.25</v>
      </c>
      <c r="C17" s="58"/>
      <c r="D17" s="58">
        <v>0.56000000000000005</v>
      </c>
      <c r="E17" s="58">
        <v>0.5</v>
      </c>
      <c r="F17" s="58">
        <v>0.45</v>
      </c>
      <c r="G17" s="58">
        <v>0.42</v>
      </c>
      <c r="H17" s="58">
        <v>0.38</v>
      </c>
      <c r="I17" s="58">
        <v>0.36</v>
      </c>
      <c r="J17" s="58">
        <v>0.33</v>
      </c>
      <c r="K17" s="58">
        <v>0.31</v>
      </c>
      <c r="L17" s="58">
        <v>0.28999999999999998</v>
      </c>
      <c r="M17" s="59"/>
    </row>
    <row r="18" spans="1:13" ht="15.75">
      <c r="A18" s="60"/>
      <c r="B18" s="61">
        <v>0.3</v>
      </c>
      <c r="C18" s="61"/>
      <c r="D18" s="61">
        <v>0.6</v>
      </c>
      <c r="E18" s="61">
        <v>0.55000000000000004</v>
      </c>
      <c r="F18" s="61">
        <v>0.5</v>
      </c>
      <c r="G18" s="61">
        <v>0.46</v>
      </c>
      <c r="H18" s="61">
        <v>0.43</v>
      </c>
      <c r="I18" s="61">
        <v>0.4</v>
      </c>
      <c r="J18" s="61">
        <v>0.38</v>
      </c>
      <c r="K18" s="61">
        <v>0.35</v>
      </c>
      <c r="L18" s="61">
        <v>0.33</v>
      </c>
      <c r="M18" s="62"/>
    </row>
    <row r="19" spans="1:13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ht="15.75">
      <c r="A20" s="48" t="s">
        <v>62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5.75">
      <c r="A21" s="48" t="s">
        <v>63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5.75">
      <c r="A22" s="48" t="s">
        <v>64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5.7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1:13" ht="26.25">
      <c r="A24" s="89" t="s">
        <v>65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1"/>
    </row>
    <row r="25" spans="1:13">
      <c r="A25" s="82" t="s">
        <v>66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1:13">
      <c r="A26" s="82" t="s">
        <v>67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</row>
    <row r="27" spans="1:13">
      <c r="A27" s="82" t="s">
        <v>68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</row>
    <row r="28" spans="1:13">
      <c r="A28" s="82" t="s">
        <v>69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</row>
    <row r="29" spans="1:13">
      <c r="A29" s="82" t="s">
        <v>70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</row>
    <row r="30" spans="1:13">
      <c r="A30" s="82" t="s">
        <v>71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</row>
  </sheetData>
  <mergeCells count="10">
    <mergeCell ref="A27:M27"/>
    <mergeCell ref="A28:M28"/>
    <mergeCell ref="A29:M29"/>
    <mergeCell ref="A30:M30"/>
    <mergeCell ref="A1:M1"/>
    <mergeCell ref="A5:M5"/>
    <mergeCell ref="A6:M6"/>
    <mergeCell ref="A24:M24"/>
    <mergeCell ref="A25:M25"/>
    <mergeCell ref="A26:M2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17747-D7C6-48D7-A224-1FE22F0FDB27}">
  <dimension ref="A1:M28"/>
  <sheetViews>
    <sheetView zoomScale="130" zoomScaleNormal="130" zoomScalePageLayoutView="190" workbookViewId="0">
      <selection sqref="A1:L1"/>
    </sheetView>
  </sheetViews>
  <sheetFormatPr defaultColWidth="9.140625" defaultRowHeight="15"/>
  <cols>
    <col min="1" max="1" width="21.7109375" customWidth="1"/>
    <col min="3" max="12" width="7.7109375" customWidth="1"/>
  </cols>
  <sheetData>
    <row r="1" spans="1:13" s="47" customFormat="1" ht="51.75" customHeight="1">
      <c r="A1" s="80" t="s">
        <v>72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65"/>
    </row>
    <row r="2" spans="1:13" ht="15.7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5.75">
      <c r="A3" s="50" t="s">
        <v>58</v>
      </c>
      <c r="B3" s="66"/>
      <c r="C3" s="66"/>
      <c r="D3" s="52">
        <v>0.2</v>
      </c>
      <c r="E3" s="52">
        <v>0.25</v>
      </c>
      <c r="F3" s="52">
        <v>0.3</v>
      </c>
      <c r="G3" s="52">
        <v>0.35</v>
      </c>
      <c r="H3" s="52">
        <v>0.4</v>
      </c>
      <c r="I3" s="52">
        <v>0.45</v>
      </c>
      <c r="J3" s="52">
        <v>0.5</v>
      </c>
      <c r="K3" s="52">
        <v>0.55000000000000004</v>
      </c>
      <c r="L3" s="67">
        <v>0.6</v>
      </c>
      <c r="M3" s="64"/>
    </row>
    <row r="4" spans="1:13" ht="15.7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64"/>
    </row>
    <row r="5" spans="1:13" ht="15.75">
      <c r="A5" s="68" t="s">
        <v>73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  <c r="M5" s="64"/>
    </row>
    <row r="6" spans="1:13" ht="15.75">
      <c r="A6" s="71" t="s">
        <v>74</v>
      </c>
      <c r="B6" s="72"/>
      <c r="C6" s="72"/>
      <c r="D6" s="73"/>
      <c r="E6" s="72"/>
      <c r="F6" s="72"/>
      <c r="G6" s="72"/>
      <c r="H6" s="72"/>
      <c r="I6" s="72"/>
      <c r="J6" s="72"/>
      <c r="K6" s="72"/>
      <c r="L6" s="74"/>
      <c r="M6" s="64"/>
    </row>
    <row r="7" spans="1:13" ht="15.75">
      <c r="A7" s="75" t="s">
        <v>61</v>
      </c>
      <c r="B7" s="58">
        <v>0.02</v>
      </c>
      <c r="C7" s="58"/>
      <c r="D7" s="58">
        <v>0.11</v>
      </c>
      <c r="E7" s="58">
        <v>0.09</v>
      </c>
      <c r="F7" s="58">
        <v>7.0000000000000007E-2</v>
      </c>
      <c r="G7" s="58">
        <v>0.06</v>
      </c>
      <c r="H7" s="58">
        <v>0.05</v>
      </c>
      <c r="I7" s="58">
        <v>0.05</v>
      </c>
      <c r="J7" s="58">
        <v>0.04</v>
      </c>
      <c r="K7" s="58">
        <v>0.04</v>
      </c>
      <c r="L7" s="76">
        <v>0.03</v>
      </c>
      <c r="M7" s="64"/>
    </row>
    <row r="8" spans="1:13" ht="15.75">
      <c r="A8" s="57"/>
      <c r="B8" s="58">
        <v>0.04</v>
      </c>
      <c r="C8" s="58"/>
      <c r="D8" s="58">
        <v>0.25</v>
      </c>
      <c r="E8" s="58">
        <v>0.19</v>
      </c>
      <c r="F8" s="58">
        <v>0.15</v>
      </c>
      <c r="G8" s="58">
        <v>0.13</v>
      </c>
      <c r="H8" s="58">
        <v>0.11</v>
      </c>
      <c r="I8" s="58">
        <v>0.1</v>
      </c>
      <c r="J8" s="58">
        <v>0.09</v>
      </c>
      <c r="K8" s="58">
        <v>0.08</v>
      </c>
      <c r="L8" s="76">
        <v>7.0000000000000007E-2</v>
      </c>
      <c r="M8" s="64"/>
    </row>
    <row r="9" spans="1:13" ht="15.75">
      <c r="A9" s="57"/>
      <c r="B9" s="58">
        <v>0.06</v>
      </c>
      <c r="C9" s="58"/>
      <c r="D9" s="58">
        <v>0.43</v>
      </c>
      <c r="E9" s="58">
        <v>0.32</v>
      </c>
      <c r="F9" s="58">
        <v>0.25</v>
      </c>
      <c r="G9" s="58">
        <v>0.21</v>
      </c>
      <c r="H9" s="58">
        <v>0.18</v>
      </c>
      <c r="I9" s="58">
        <v>0.15</v>
      </c>
      <c r="J9" s="58">
        <v>0.14000000000000001</v>
      </c>
      <c r="K9" s="58">
        <v>0.12</v>
      </c>
      <c r="L9" s="76">
        <v>0.11</v>
      </c>
      <c r="M9" s="64"/>
    </row>
    <row r="10" spans="1:13" ht="15.75">
      <c r="A10" s="57"/>
      <c r="B10" s="58">
        <v>0.08</v>
      </c>
      <c r="C10" s="58"/>
      <c r="D10" s="58">
        <v>0.67</v>
      </c>
      <c r="E10" s="58">
        <v>0.47</v>
      </c>
      <c r="F10" s="58">
        <v>0.36</v>
      </c>
      <c r="G10" s="58">
        <v>0.3</v>
      </c>
      <c r="H10" s="58">
        <v>0.25</v>
      </c>
      <c r="I10" s="58">
        <v>0.22</v>
      </c>
      <c r="J10" s="58">
        <v>0.19</v>
      </c>
      <c r="K10" s="58">
        <v>0.17</v>
      </c>
      <c r="L10" s="76">
        <v>0.15</v>
      </c>
      <c r="M10" s="64"/>
    </row>
    <row r="11" spans="1:13" ht="15.75">
      <c r="A11" s="57"/>
      <c r="B11" s="58">
        <v>0.1</v>
      </c>
      <c r="C11" s="58"/>
      <c r="D11" s="58">
        <v>1</v>
      </c>
      <c r="E11" s="58">
        <v>0.67</v>
      </c>
      <c r="F11" s="58">
        <v>0.5</v>
      </c>
      <c r="G11" s="58">
        <v>0.4</v>
      </c>
      <c r="H11" s="58">
        <v>0.33</v>
      </c>
      <c r="I11" s="58">
        <v>0.28999999999999998</v>
      </c>
      <c r="J11" s="58">
        <v>0.25</v>
      </c>
      <c r="K11" s="58">
        <v>0.22</v>
      </c>
      <c r="L11" s="76">
        <v>0.2</v>
      </c>
      <c r="M11" s="64"/>
    </row>
    <row r="12" spans="1:13" ht="15.75">
      <c r="A12" s="57"/>
      <c r="B12" s="58">
        <v>0.12</v>
      </c>
      <c r="C12" s="58"/>
      <c r="D12" s="58">
        <v>1.5</v>
      </c>
      <c r="E12" s="58">
        <v>0.92</v>
      </c>
      <c r="F12" s="58">
        <v>0.67</v>
      </c>
      <c r="G12" s="58">
        <v>0.52</v>
      </c>
      <c r="H12" s="58">
        <v>0.43</v>
      </c>
      <c r="I12" s="58">
        <v>0.36</v>
      </c>
      <c r="J12" s="58">
        <v>0.32</v>
      </c>
      <c r="K12" s="58">
        <v>0.28000000000000003</v>
      </c>
      <c r="L12" s="76">
        <v>0.25</v>
      </c>
      <c r="M12" s="64"/>
    </row>
    <row r="13" spans="1:13" ht="15.75">
      <c r="A13" s="57"/>
      <c r="B13" s="58">
        <v>0.14000000000000001</v>
      </c>
      <c r="C13" s="58"/>
      <c r="D13" s="58">
        <v>2.33</v>
      </c>
      <c r="E13" s="58">
        <v>1.27</v>
      </c>
      <c r="F13" s="58">
        <v>0.88</v>
      </c>
      <c r="G13" s="58">
        <v>0.67</v>
      </c>
      <c r="H13" s="58">
        <v>0.54</v>
      </c>
      <c r="I13" s="58">
        <v>0.45</v>
      </c>
      <c r="J13" s="58">
        <v>0.39</v>
      </c>
      <c r="K13" s="58">
        <v>0.14000000000000001</v>
      </c>
      <c r="L13" s="76">
        <v>0.3</v>
      </c>
      <c r="M13" s="64"/>
    </row>
    <row r="14" spans="1:13" ht="15.75">
      <c r="A14" s="57"/>
      <c r="B14" s="58">
        <v>0.16</v>
      </c>
      <c r="C14" s="58"/>
      <c r="D14" s="58">
        <v>4</v>
      </c>
      <c r="E14" s="58">
        <v>1.78</v>
      </c>
      <c r="F14" s="58">
        <v>1.1399999999999999</v>
      </c>
      <c r="G14" s="58">
        <v>0.84</v>
      </c>
      <c r="H14" s="58">
        <v>0.67</v>
      </c>
      <c r="I14" s="58">
        <v>0.55000000000000004</v>
      </c>
      <c r="J14" s="58">
        <v>0.47</v>
      </c>
      <c r="K14" s="58">
        <v>0.41</v>
      </c>
      <c r="L14" s="76">
        <v>0.36</v>
      </c>
      <c r="M14" s="64"/>
    </row>
    <row r="15" spans="1:13" ht="15.75">
      <c r="A15" s="57"/>
      <c r="B15" s="58">
        <v>0.18</v>
      </c>
      <c r="C15" s="58"/>
      <c r="D15" s="58">
        <v>9</v>
      </c>
      <c r="E15" s="58">
        <v>2.57</v>
      </c>
      <c r="F15" s="58">
        <v>1.5</v>
      </c>
      <c r="G15" s="58">
        <v>1.06</v>
      </c>
      <c r="H15" s="58">
        <v>0.82</v>
      </c>
      <c r="I15" s="58">
        <v>0.67</v>
      </c>
      <c r="J15" s="58">
        <v>0.56000000000000005</v>
      </c>
      <c r="K15" s="58">
        <v>0.49</v>
      </c>
      <c r="L15" s="76">
        <v>0.43</v>
      </c>
      <c r="M15" s="64"/>
    </row>
    <row r="16" spans="1:13" ht="15.75">
      <c r="A16" s="57"/>
      <c r="B16" s="58">
        <v>0.2</v>
      </c>
      <c r="C16" s="58"/>
      <c r="D16" s="49"/>
      <c r="E16" s="58">
        <v>4</v>
      </c>
      <c r="F16" s="58">
        <v>2</v>
      </c>
      <c r="G16" s="58">
        <v>1.33</v>
      </c>
      <c r="H16" s="58">
        <v>1</v>
      </c>
      <c r="I16" s="58">
        <v>0.8</v>
      </c>
      <c r="J16" s="58">
        <v>0.67</v>
      </c>
      <c r="K16" s="58">
        <v>0.56999999999999995</v>
      </c>
      <c r="L16" s="76">
        <v>0.5</v>
      </c>
      <c r="M16" s="64"/>
    </row>
    <row r="17" spans="1:13" ht="15.75">
      <c r="A17" s="57"/>
      <c r="B17" s="58">
        <v>0.25</v>
      </c>
      <c r="C17" s="58"/>
      <c r="D17" s="49"/>
      <c r="E17" s="48"/>
      <c r="F17" s="58">
        <v>5</v>
      </c>
      <c r="G17" s="58">
        <v>2.5</v>
      </c>
      <c r="H17" s="58">
        <v>1.67</v>
      </c>
      <c r="I17" s="58">
        <v>1.25</v>
      </c>
      <c r="J17" s="58">
        <v>1</v>
      </c>
      <c r="K17" s="58">
        <v>0.83</v>
      </c>
      <c r="L17" s="76">
        <v>0.71</v>
      </c>
      <c r="M17" s="64"/>
    </row>
    <row r="18" spans="1:13" ht="15.75">
      <c r="A18" s="60"/>
      <c r="B18" s="61">
        <v>0.3</v>
      </c>
      <c r="C18" s="61"/>
      <c r="D18" s="77"/>
      <c r="E18" s="78"/>
      <c r="F18" s="78"/>
      <c r="G18" s="61">
        <v>6</v>
      </c>
      <c r="H18" s="61">
        <v>3</v>
      </c>
      <c r="I18" s="61">
        <v>2</v>
      </c>
      <c r="J18" s="61">
        <v>1.5</v>
      </c>
      <c r="K18" s="61">
        <v>1.2</v>
      </c>
      <c r="L18" s="79">
        <v>1</v>
      </c>
      <c r="M18" s="64"/>
    </row>
    <row r="19" spans="1:13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64"/>
    </row>
    <row r="20" spans="1:13" ht="15.75" customHeight="1">
      <c r="A20" s="92" t="s">
        <v>75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4"/>
      <c r="M20" s="64"/>
    </row>
    <row r="21" spans="1:13" ht="15.75" customHeight="1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64"/>
    </row>
    <row r="22" spans="1:13" ht="15.75" customHeight="1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7"/>
      <c r="M22" s="64"/>
    </row>
    <row r="23" spans="1:13" ht="15.75" customHeight="1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7"/>
      <c r="M23" s="64"/>
    </row>
    <row r="24" spans="1:13" ht="15.75" customHeight="1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7"/>
      <c r="M24" s="64"/>
    </row>
    <row r="25" spans="1:13" ht="15" customHeight="1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7"/>
      <c r="M25" s="64"/>
    </row>
    <row r="26" spans="1:13" ht="15" customHeight="1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7"/>
    </row>
    <row r="27" spans="1:13" ht="15" customHeight="1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7"/>
    </row>
    <row r="28" spans="1:13" ht="15" customHeight="1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100"/>
    </row>
  </sheetData>
  <mergeCells count="2">
    <mergeCell ref="A1:L1"/>
    <mergeCell ref="A20:L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Fixed Costs</vt:lpstr>
      <vt:lpstr>Variable Costs</vt:lpstr>
      <vt:lpstr>Revenue &amp; Profit Budget (RPB)</vt:lpstr>
      <vt:lpstr>Price Increase BE</vt:lpstr>
      <vt:lpstr>Price Decrease 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Dombach</dc:creator>
  <cp:lastModifiedBy>Wayne Fredin</cp:lastModifiedBy>
  <dcterms:created xsi:type="dcterms:W3CDTF">2008-04-15T10:09:50Z</dcterms:created>
  <dcterms:modified xsi:type="dcterms:W3CDTF">2022-01-06T21:54:22Z</dcterms:modified>
</cp:coreProperties>
</file>